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9F80F82-68FB-477B-B8E6-DE7D62FF4EB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Matryca ryzyka Pzp" sheetId="1" r:id="rId1"/>
    <sheet name="listy rozwijane" sheetId="2" state="hidden" r:id="rId2"/>
  </sheets>
  <definedNames>
    <definedName name="_xlnm.Print_Area" localSheetId="0">'Matryca ryzyka Pzp'!$A$1:$D$47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27" i="1"/>
  <c r="D17" i="1" l="1"/>
  <c r="D24" i="1"/>
  <c r="M11" i="2" l="1"/>
  <c r="D22" i="1"/>
  <c r="D19" i="1" l="1"/>
  <c r="D26" i="1" l="1"/>
  <c r="D25" i="1"/>
  <c r="D23" i="1"/>
  <c r="D20" i="1"/>
  <c r="D21" i="1"/>
  <c r="D18" i="1"/>
  <c r="D28" i="1" l="1"/>
</calcChain>
</file>

<file path=xl/sharedStrings.xml><?xml version="1.0" encoding="utf-8"?>
<sst xmlns="http://schemas.openxmlformats.org/spreadsheetml/2006/main" count="77" uniqueCount="59">
  <si>
    <t>Data sporządzenia:</t>
  </si>
  <si>
    <t>Metryka zamówienia</t>
  </si>
  <si>
    <t>BENEFICJENT</t>
  </si>
  <si>
    <t>NAZWA PROJEKTU</t>
  </si>
  <si>
    <t>NUMER PROJEKTU</t>
  </si>
  <si>
    <t>NUMER OGŁOSZENIA O ZAMÓWIENIU</t>
  </si>
  <si>
    <t>WARTOŚĆ SZACUNKOWA ZAMÓWIENIA NETTO</t>
  </si>
  <si>
    <t>NUMER KONTRAKTU/KONTRAKTÓW ZAWARTYCH W WYNIKU POSTĘPOWANIA</t>
  </si>
  <si>
    <t>NUMER WNIOSKU O PŁATNOŚĆ, W KTÓRYM WYKAZANO WYDATKI Z ZAMÓWIENIA</t>
  </si>
  <si>
    <t>CZY WYDATKI Z ZAMÓWIENIA BĘDĄ REFUNDOWANE W INNYM PROJEKCIE?</t>
  </si>
  <si>
    <t xml:space="preserve">Matryca dla zamówienia </t>
  </si>
  <si>
    <t>Lp.</t>
  </si>
  <si>
    <t>PYTANIE</t>
  </si>
  <si>
    <t>ODPOWIEDŹ</t>
  </si>
  <si>
    <t>PUNKTY</t>
  </si>
  <si>
    <t>Jakiego rodzaju zamawiającym jesteś?</t>
  </si>
  <si>
    <t>Kto przeprowadził postępowanie o udzielenie zamówienia? Beneficjent czy Realizator?</t>
  </si>
  <si>
    <t>Czy postępowanie o udzielenie zamówienia przeprowadzono w trybie konkurencyjnym?</t>
  </si>
  <si>
    <t>Czy w trakcie postępowania zmieniono SWZ lub opis potrzeb i wymagań lub ogłoszenie o zamówieniu?</t>
  </si>
  <si>
    <t>Ile złożono ofert/ofert wstępnych/wniosków o dopuszczenie do udziału w postępowaniu do upływu terminu na ich składanie?</t>
  </si>
  <si>
    <t>Czy wniesiono środki ochrony prawnej?</t>
  </si>
  <si>
    <t>Jaka jest suma wartości kontraktów brutto zawartych w wyniku postępowania?</t>
  </si>
  <si>
    <t>Czy zmieniono wartość kontraktu zawartego w wyniku postępowania?</t>
  </si>
  <si>
    <t>Czy wydłużono termin realizacji kontraktu?</t>
  </si>
  <si>
    <t>SUMA PUNKTÓW</t>
  </si>
  <si>
    <t>POZIOM RYZYKA</t>
  </si>
  <si>
    <t>Oświadczam, że</t>
  </si>
  <si>
    <t>konktrakt (kontrakty) zawarty w wyniku postępowania,</t>
  </si>
  <si>
    <t>wyniki kontroli innych podmiotów niż IZ o ile zostały przeprowadzone,</t>
  </si>
  <si>
    <t>w module kontakty, w systemie LSI2021 zamieściełem/am wszystkie dane osoby sporządzającej matryce</t>
  </si>
  <si>
    <t xml:space="preserve">jestem świadomy odpowiedzialności karnej wynikającej z art. 297 ustawy z dnia 6 czerwca 1997 r. Kodeks karny, dotyczącej poświadczania nieprawdy co do okoliczności mającej znaczenie prawne. </t>
  </si>
  <si>
    <t>UWAGA: Jeżeli poziom ryzyka jest WYSOKI w systemie CST2021 do przesłanego zamówienia należy dołączyć kompletną dokumentację zamówienia. Przykładowy wykaz dokumentów przedstawiono w Przewodniku dla beneficjentów FE SL 2021-2027.</t>
  </si>
  <si>
    <t>Sporządził:</t>
  </si>
  <si>
    <t>Podpis osoby upoważnionej do reprezentowania Beneficjenta:</t>
  </si>
  <si>
    <t>Progi unijne</t>
  </si>
  <si>
    <t>Podmiot prowadzący postępowanie</t>
  </si>
  <si>
    <t>Wydatki w projekcie</t>
  </si>
  <si>
    <t>Stosowanie ustawy</t>
  </si>
  <si>
    <t>Tryb konkurencyjny</t>
  </si>
  <si>
    <t>Czy zmiany ogłoszenia, SWZ</t>
  </si>
  <si>
    <t>Czy zmiana TSO</t>
  </si>
  <si>
    <t>Środki ochrony prawnej</t>
  </si>
  <si>
    <t>TAK</t>
  </si>
  <si>
    <t>Beneficjent</t>
  </si>
  <si>
    <t xml:space="preserve">TAK </t>
  </si>
  <si>
    <t>NIE</t>
  </si>
  <si>
    <t>Realizator</t>
  </si>
  <si>
    <t>NIE DOTYCZY (TRYB NIEKONKURENCYJNY)</t>
  </si>
  <si>
    <t>Zmiana umowy - kasa</t>
  </si>
  <si>
    <t>Zmiana umowy termin</t>
  </si>
  <si>
    <t>Rodzaj zamawiającego pblicznego</t>
  </si>
  <si>
    <t>Inne projekty</t>
  </si>
  <si>
    <t>Jednostki samorządu terytorialnego</t>
  </si>
  <si>
    <t>Pozostali Zamawiający</t>
  </si>
  <si>
    <t>zaokrąglenie</t>
  </si>
  <si>
    <r>
      <rPr>
        <b/>
        <sz val="17"/>
        <color rgb="FF000000"/>
        <rFont val="Arial"/>
        <family val="2"/>
        <charset val="238"/>
      </rPr>
      <t xml:space="preserve">Matryca ryzyka 
</t>
    </r>
    <r>
      <rPr>
        <b/>
        <sz val="16"/>
        <color rgb="FF000000"/>
        <rFont val="Arial"/>
        <family val="2"/>
        <charset val="238"/>
      </rPr>
      <t xml:space="preserve">dla zamówienia udzielonego zgodnie z ustawą Prawo zamówień publicznych (dalej Pzp)
wypełnij tylko jeśli wydatki z zamówienia stanowią wydatki kwalifikowalne w projekcie (instrukcja obok)
wersja 3 </t>
    </r>
  </si>
  <si>
    <t>protokół z postępowania</t>
  </si>
  <si>
    <t>w systemie CST2021 do przesłanego zamówienia oprócz matrycy dołączyłem/am:</t>
  </si>
  <si>
    <t>Czy w trakcie postępowania wydłużono termin na składanie ofert/ofert wstępnych/wniosków o dopuszczenie do udziału w postępowaniu?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</si>
</sst>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7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2" borderId="1">
      <alignment horizontal="center" vertical="center" wrapText="1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2" borderId="1" xfId="1" applyNumberForma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0" fillId="0" borderId="0" xfId="0" applyNumberFormat="1"/>
    <xf numFmtId="164" fontId="2" fillId="2" borderId="1" xfId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hidden="1"/>
    </xf>
    <xf numFmtId="4" fontId="2" fillId="2" borderId="1" xfId="1" applyNumberForma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4" fontId="2" fillId="2" borderId="1" xfId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>
      <alignment vertical="center"/>
    </xf>
    <xf numFmtId="49" fontId="2" fillId="2" borderId="3" xfId="1" applyNumberFormat="1" applyBorder="1" applyAlignment="1" applyProtection="1">
      <alignment vertical="center" wrapText="1"/>
      <protection locked="0"/>
    </xf>
    <xf numFmtId="49" fontId="2" fillId="2" borderId="4" xfId="1" applyNumberFormat="1" applyBorder="1" applyAlignment="1" applyProtection="1">
      <alignment vertical="center" wrapText="1"/>
      <protection locked="0"/>
    </xf>
    <xf numFmtId="4" fontId="2" fillId="2" borderId="3" xfId="1" applyNumberFormat="1" applyBorder="1" applyAlignment="1" applyProtection="1">
      <alignment vertical="center" wrapText="1"/>
      <protection locked="0"/>
    </xf>
    <xf numFmtId="4" fontId="2" fillId="2" borderId="4" xfId="1" applyNumberForma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4" fontId="3" fillId="2" borderId="1" xfId="1" applyFont="1" applyAlignment="1">
      <alignment horizontal="left" vertical="center" wrapText="1"/>
    </xf>
    <xf numFmtId="164" fontId="3" fillId="2" borderId="3" xfId="1" applyFont="1" applyBorder="1" applyAlignment="1">
      <alignment horizontal="left" vertical="center" wrapText="1"/>
    </xf>
    <xf numFmtId="164" fontId="2" fillId="2" borderId="1" xfId="1" applyAlignment="1">
      <alignment horizontal="right" vertical="center" wrapText="1"/>
    </xf>
    <xf numFmtId="164" fontId="4" fillId="2" borderId="3" xfId="1" applyFont="1" applyBorder="1" applyAlignment="1">
      <alignment horizontal="center" vertical="center" wrapText="1"/>
    </xf>
    <xf numFmtId="164" fontId="4" fillId="2" borderId="4" xfId="1" applyFont="1" applyBorder="1" applyAlignment="1">
      <alignment horizontal="center" vertical="center" wrapText="1"/>
    </xf>
    <xf numFmtId="1" fontId="4" fillId="2" borderId="3" xfId="1" applyNumberFormat="1" applyFont="1" applyBorder="1" applyAlignment="1">
      <alignment horizontal="center" vertical="center" wrapText="1"/>
    </xf>
    <xf numFmtId="1" fontId="4" fillId="2" borderId="4" xfId="1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4" fontId="8" fillId="2" borderId="1" xfId="1" applyFont="1" applyAlignment="1">
      <alignment horizontal="center" vertical="center" wrapText="1"/>
    </xf>
    <xf numFmtId="164" fontId="4" fillId="2" borderId="1" xfId="1" applyFont="1" applyAlignment="1">
      <alignment horizontal="center" vertical="center" wrapText="1"/>
    </xf>
    <xf numFmtId="164" fontId="4" fillId="2" borderId="2" xfId="1" applyFont="1" applyBorder="1" applyAlignment="1">
      <alignment horizontal="center" vertical="center" wrapText="1"/>
    </xf>
    <xf numFmtId="164" fontId="4" fillId="2" borderId="5" xfId="1" applyFont="1" applyBorder="1" applyAlignment="1">
      <alignment horizontal="center" vertical="center" wrapText="1"/>
    </xf>
    <xf numFmtId="164" fontId="4" fillId="2" borderId="6" xfId="1" applyFont="1" applyBorder="1" applyAlignment="1">
      <alignment horizontal="center" vertical="center" wrapText="1"/>
    </xf>
    <xf numFmtId="164" fontId="2" fillId="2" borderId="3" xfId="1" applyBorder="1" applyAlignment="1">
      <alignment horizontal="right" vertical="center" wrapText="1"/>
    </xf>
    <xf numFmtId="164" fontId="2" fillId="2" borderId="2" xfId="1" applyBorder="1" applyAlignment="1">
      <alignment horizontal="right" vertical="center" wrapText="1"/>
    </xf>
    <xf numFmtId="164" fontId="2" fillId="2" borderId="4" xfId="1" applyBorder="1" applyAlignment="1">
      <alignment horizontal="right" vertical="center" wrapText="1"/>
    </xf>
  </cellXfs>
  <cellStyles count="2">
    <cellStyle name="Matryca" xfId="1" xr:uid="{00000000-0005-0000-0000-000000000000}"/>
    <cellStyle name="Normalny" xfId="0" builtinId="0"/>
  </cellStyles>
  <dxfs count="36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4556760</xdr:colOff>
          <xdr:row>2</xdr:row>
          <xdr:rowOff>160020</xdr:rowOff>
        </xdr:from>
        <xdr:to>
          <xdr:col>3</xdr:col>
          <xdr:colOff>1082040</xdr:colOff>
          <xdr:row>2</xdr:row>
          <xdr:rowOff>891540</xdr:rowOff>
        </xdr:to>
        <xdr:sp macro="" textlink="">
          <xdr:nvSpPr>
            <xdr:cNvPr id="1032" name="Object 8" descr="Instrukcja wypełniania matrycy. Kliknij dwa razy.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CCEC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C2:C4" totalsRowShown="0" headerRowDxfId="35" dataDxfId="34">
  <autoFilter ref="C2:C4" xr:uid="{00000000-0009-0000-0100-000002000000}"/>
  <tableColumns count="1">
    <tableColumn id="1" xr3:uid="{00000000-0010-0000-0000-000001000000}" name="Podmiot prowadzący postępowanie" dataDxfId="3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a4" displayName="Tabela4" ref="E6:E8" totalsRowShown="0" headerRowDxfId="8" dataDxfId="7">
  <autoFilter ref="E6:E8" xr:uid="{00000000-0009-0000-0100-00000B000000}"/>
  <tableColumns count="1">
    <tableColumn id="1" xr3:uid="{00000000-0010-0000-0900-000001000000}" name="Rodzaj zamawiającego pblicznego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ela1" displayName="Tabela1" ref="A2:A4" totalsRowShown="0" headerRowDxfId="5" dataDxfId="4">
  <autoFilter ref="A2:A4" xr:uid="{00000000-0009-0000-0100-000001000000}"/>
  <tableColumns count="1">
    <tableColumn id="1" xr3:uid="{00000000-0010-0000-0A00-000001000000}" name="Progi unijne" dataDxfId="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813" displayName="Tabela813" ref="I6:I8" totalsRowShown="0" headerRowDxfId="2" dataDxfId="1">
  <autoFilter ref="I6:I8" xr:uid="{00000000-0009-0000-0100-00000C000000}"/>
  <tableColumns count="1">
    <tableColumn id="1" xr3:uid="{00000000-0010-0000-0B00-000001000000}" name="Inne projekty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E2:E4" totalsRowShown="0" headerRowDxfId="32" dataDxfId="31">
  <autoFilter ref="E2:E4" xr:uid="{00000000-0009-0000-0100-000003000000}"/>
  <tableColumns count="1">
    <tableColumn id="1" xr3:uid="{00000000-0010-0000-0100-000001000000}" name="Wydatki w projekcie" dataDxfId="3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6" displayName="Tabela6" ref="G2:G4" totalsRowShown="0" headerRowDxfId="29" dataDxfId="28">
  <autoFilter ref="G2:G4" xr:uid="{00000000-0009-0000-0100-000004000000}"/>
  <tableColumns count="1">
    <tableColumn id="1" xr3:uid="{00000000-0010-0000-0200-000001000000}" name="Stosowanie ustawy" dataDxfId="2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8" displayName="Tabela8" ref="I2:I4" totalsRowShown="0" headerRowDxfId="26" dataDxfId="25">
  <autoFilter ref="I2:I4" xr:uid="{00000000-0009-0000-0100-000005000000}"/>
  <tableColumns count="1">
    <tableColumn id="1" xr3:uid="{00000000-0010-0000-0300-000001000000}" name="Tryb konkurencyjny" dataDxfId="2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9" displayName="Tabela9" ref="K2:K5" totalsRowShown="0" headerRowDxfId="23" dataDxfId="22">
  <autoFilter ref="K2:K5" xr:uid="{00000000-0009-0000-0100-000006000000}"/>
  <tableColumns count="1">
    <tableColumn id="1" xr3:uid="{00000000-0010-0000-0400-000001000000}" name="Czy zmiany ogłoszenia, SWZ" dataDxfId="2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a10" displayName="Tabela10" ref="M2:M5" totalsRowShown="0" headerRowDxfId="20" dataDxfId="19">
  <autoFilter ref="M2:M5" xr:uid="{00000000-0009-0000-0100-000007000000}"/>
  <tableColumns count="1">
    <tableColumn id="1" xr3:uid="{00000000-0010-0000-0500-000001000000}" name="Czy zmiana TSO" dataDxfId="1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11" displayName="Tabela11" ref="O2:O4" totalsRowShown="0" headerRowDxfId="17" dataDxfId="16">
  <autoFilter ref="O2:O4" xr:uid="{00000000-0009-0000-0100-000008000000}"/>
  <tableColumns count="1">
    <tableColumn id="1" xr3:uid="{00000000-0010-0000-0600-000001000000}" name="Środki ochrony prawnej" dataDxfId="1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12" displayName="Tabela12" ref="A6:A8" totalsRowShown="0" headerRowDxfId="14" dataDxfId="13">
  <autoFilter ref="A6:A8" xr:uid="{00000000-0009-0000-0100-000009000000}"/>
  <tableColumns count="1">
    <tableColumn id="1" xr3:uid="{00000000-0010-0000-0700-000001000000}" name="Zmiana umowy - kasa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3" displayName="Tabela13" ref="C6:C8" totalsRowShown="0" headerRowDxfId="11" dataDxfId="10">
  <autoFilter ref="C6:C8" xr:uid="{00000000-0009-0000-0100-00000A000000}"/>
  <tableColumns count="1">
    <tableColumn id="1" xr3:uid="{00000000-0010-0000-0800-000001000000}" name="Zmiana umowy termin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4"/>
  <sheetViews>
    <sheetView tabSelected="1" zoomScale="92" zoomScaleNormal="92" zoomScalePageLayoutView="60" workbookViewId="0">
      <selection activeCell="C7" sqref="C7"/>
    </sheetView>
  </sheetViews>
  <sheetFormatPr defaultColWidth="0" defaultRowHeight="15" zeroHeight="1" x14ac:dyDescent="0.3"/>
  <cols>
    <col min="1" max="1" width="15.44140625" style="1" bestFit="1" customWidth="1"/>
    <col min="2" max="2" width="94.6640625" style="1" customWidth="1"/>
    <col min="3" max="3" width="68.88671875" style="1" customWidth="1"/>
    <col min="4" max="4" width="22.109375" style="1" customWidth="1"/>
    <col min="5" max="16383" width="9.109375" style="1" hidden="1"/>
    <col min="16384" max="16384" width="2.5546875" style="1" hidden="1" customWidth="1"/>
  </cols>
  <sheetData>
    <row r="1" spans="1:4" x14ac:dyDescent="0.3">
      <c r="A1" s="44"/>
      <c r="B1" s="44"/>
      <c r="C1" s="44"/>
      <c r="D1" s="44"/>
    </row>
    <row r="2" spans="1:4" x14ac:dyDescent="0.3">
      <c r="A2" s="44"/>
      <c r="B2" s="44"/>
      <c r="C2" s="44"/>
      <c r="D2" s="44"/>
    </row>
    <row r="3" spans="1:4" ht="88.95" customHeight="1" x14ac:dyDescent="0.3">
      <c r="A3" s="45" t="s">
        <v>55</v>
      </c>
      <c r="B3" s="46"/>
      <c r="C3" s="46"/>
      <c r="D3" s="46"/>
    </row>
    <row r="4" spans="1:4" ht="71.25" customHeight="1" x14ac:dyDescent="0.3">
      <c r="A4" s="50" t="s">
        <v>0</v>
      </c>
      <c r="B4" s="51"/>
      <c r="C4" s="52"/>
      <c r="D4" s="8"/>
    </row>
    <row r="5" spans="1:4" ht="21" x14ac:dyDescent="0.3">
      <c r="A5" s="40" t="s">
        <v>1</v>
      </c>
      <c r="B5" s="47"/>
      <c r="C5" s="48"/>
      <c r="D5" s="49"/>
    </row>
    <row r="6" spans="1:4" ht="17.399999999999999" x14ac:dyDescent="0.3">
      <c r="A6" s="37" t="s">
        <v>2</v>
      </c>
      <c r="B6" s="38"/>
      <c r="C6" s="29"/>
      <c r="D6" s="30"/>
    </row>
    <row r="7" spans="1:4" ht="17.399999999999999" x14ac:dyDescent="0.3">
      <c r="A7" s="37" t="s">
        <v>3</v>
      </c>
      <c r="B7" s="38"/>
      <c r="C7" s="29"/>
      <c r="D7" s="30"/>
    </row>
    <row r="8" spans="1:4" ht="17.399999999999999" x14ac:dyDescent="0.3">
      <c r="A8" s="37" t="s">
        <v>4</v>
      </c>
      <c r="B8" s="38"/>
      <c r="C8" s="29"/>
      <c r="D8" s="30"/>
    </row>
    <row r="9" spans="1:4" ht="17.399999999999999" x14ac:dyDescent="0.3">
      <c r="A9" s="37" t="s">
        <v>5</v>
      </c>
      <c r="B9" s="38"/>
      <c r="C9" s="29"/>
      <c r="D9" s="30"/>
    </row>
    <row r="10" spans="1:4" ht="17.399999999999999" x14ac:dyDescent="0.3">
      <c r="A10" s="37" t="s">
        <v>6</v>
      </c>
      <c r="B10" s="38"/>
      <c r="C10" s="31"/>
      <c r="D10" s="32"/>
    </row>
    <row r="11" spans="1:4" ht="17.399999999999999" x14ac:dyDescent="0.3">
      <c r="A11" s="37" t="s">
        <v>7</v>
      </c>
      <c r="B11" s="38"/>
      <c r="C11" s="29"/>
      <c r="D11" s="30"/>
    </row>
    <row r="12" spans="1:4" ht="17.399999999999999" x14ac:dyDescent="0.3">
      <c r="A12" s="37" t="s">
        <v>8</v>
      </c>
      <c r="B12" s="38"/>
      <c r="C12" s="29"/>
      <c r="D12" s="30"/>
    </row>
    <row r="13" spans="1:4" ht="17.399999999999999" x14ac:dyDescent="0.3">
      <c r="A13" s="37" t="s">
        <v>9</v>
      </c>
      <c r="B13" s="38"/>
      <c r="C13" s="29"/>
      <c r="D13" s="30"/>
    </row>
    <row r="14" spans="1:4" ht="16.5" customHeight="1" x14ac:dyDescent="0.3"/>
    <row r="15" spans="1:4" ht="47.4" customHeight="1" x14ac:dyDescent="0.3">
      <c r="A15" s="40" t="s">
        <v>10</v>
      </c>
      <c r="B15" s="41"/>
      <c r="C15" s="42">
        <f>C9</f>
        <v>0</v>
      </c>
      <c r="D15" s="43"/>
    </row>
    <row r="16" spans="1:4" ht="47.4" customHeight="1" x14ac:dyDescent="0.3">
      <c r="A16" s="2" t="s">
        <v>11</v>
      </c>
      <c r="B16" s="2" t="s">
        <v>12</v>
      </c>
      <c r="C16" s="2" t="s">
        <v>13</v>
      </c>
      <c r="D16" s="2" t="s">
        <v>14</v>
      </c>
    </row>
    <row r="17" spans="1:4" ht="47.4" customHeight="1" x14ac:dyDescent="0.3">
      <c r="A17" s="5">
        <v>1</v>
      </c>
      <c r="B17" s="18" t="s">
        <v>15</v>
      </c>
      <c r="C17" s="8"/>
      <c r="D17" s="10" t="str">
        <f>_xlfn.IFS(C17="","0",C17="Jednostki samorządu terytorialnego",1,C17="Pozostali zamawiający",3,TRUE,1)</f>
        <v>0</v>
      </c>
    </row>
    <row r="18" spans="1:4" ht="47.4" customHeight="1" x14ac:dyDescent="0.3">
      <c r="A18" s="5">
        <v>2</v>
      </c>
      <c r="B18" s="18" t="s">
        <v>16</v>
      </c>
      <c r="C18" s="8"/>
      <c r="D18" s="10">
        <f>IF(C18="Realizator",1,0)</f>
        <v>0</v>
      </c>
    </row>
    <row r="19" spans="1:4" ht="47.4" customHeight="1" x14ac:dyDescent="0.3">
      <c r="A19" s="5">
        <v>3</v>
      </c>
      <c r="B19" s="18" t="s">
        <v>17</v>
      </c>
      <c r="C19" s="8"/>
      <c r="D19" s="10">
        <f>IF(C19="NIE",4,0)</f>
        <v>0</v>
      </c>
    </row>
    <row r="20" spans="1:4" ht="47.4" customHeight="1" x14ac:dyDescent="0.3">
      <c r="A20" s="5">
        <v>4</v>
      </c>
      <c r="B20" s="18" t="s">
        <v>18</v>
      </c>
      <c r="C20" s="8"/>
      <c r="D20" s="10">
        <f>IF(C20="TAK",1,0)</f>
        <v>0</v>
      </c>
    </row>
    <row r="21" spans="1:4" ht="47.4" customHeight="1" x14ac:dyDescent="0.3">
      <c r="A21" s="5">
        <v>5</v>
      </c>
      <c r="B21" s="18" t="s">
        <v>58</v>
      </c>
      <c r="C21" s="8"/>
      <c r="D21" s="10">
        <f>IF(AND(C20="TAK",C21="NIE"),1,0)</f>
        <v>0</v>
      </c>
    </row>
    <row r="22" spans="1:4" ht="47.4" customHeight="1" x14ac:dyDescent="0.3">
      <c r="A22" s="5">
        <v>6</v>
      </c>
      <c r="B22" s="18" t="s">
        <v>19</v>
      </c>
      <c r="C22" s="9"/>
      <c r="D22" s="10">
        <f>IF(C22=1,2,0)</f>
        <v>0</v>
      </c>
    </row>
    <row r="23" spans="1:4" ht="47.4" customHeight="1" x14ac:dyDescent="0.3">
      <c r="A23" s="5">
        <v>7</v>
      </c>
      <c r="B23" s="18" t="s">
        <v>20</v>
      </c>
      <c r="C23" s="8"/>
      <c r="D23" s="10">
        <f>IF(C23="TAK",1,0)</f>
        <v>0</v>
      </c>
    </row>
    <row r="24" spans="1:4" ht="47.4" customHeight="1" x14ac:dyDescent="0.3">
      <c r="A24" s="5">
        <v>8</v>
      </c>
      <c r="B24" s="18" t="s">
        <v>21</v>
      </c>
      <c r="C24" s="11"/>
      <c r="D24" s="10" t="str">
        <f>_xlfn.IFS('Matryca ryzyka Pzp'!C24="","0",'Matryca ryzyka Pzp'!C24&lt;='listy rozwijane'!R5,'listy rozwijane'!S5,'Matryca ryzyka Pzp'!C24&lt;='listy rozwijane'!R6,'listy rozwijane'!S6,'Matryca ryzyka Pzp'!C24&gt;='listy rozwijane'!Q7,'listy rozwijane'!S7,TRUE,3)</f>
        <v>0</v>
      </c>
    </row>
    <row r="25" spans="1:4" ht="47.4" customHeight="1" x14ac:dyDescent="0.3">
      <c r="A25" s="5">
        <v>9</v>
      </c>
      <c r="B25" s="18" t="s">
        <v>22</v>
      </c>
      <c r="C25" s="8"/>
      <c r="D25" s="10">
        <f>IF(C25="TAK",1,0)</f>
        <v>0</v>
      </c>
    </row>
    <row r="26" spans="1:4" ht="47.4" customHeight="1" x14ac:dyDescent="0.3">
      <c r="A26" s="5">
        <v>10</v>
      </c>
      <c r="B26" s="18" t="s">
        <v>23</v>
      </c>
      <c r="C26" s="8"/>
      <c r="D26" s="10">
        <f>IF(C26="TAK",1,0)</f>
        <v>0</v>
      </c>
    </row>
    <row r="27" spans="1:4" ht="47.4" customHeight="1" x14ac:dyDescent="0.3">
      <c r="A27" s="39" t="s">
        <v>24</v>
      </c>
      <c r="B27" s="39"/>
      <c r="C27" s="39"/>
      <c r="D27" s="10">
        <f>D17+D18+D19+D20+D21+D22+D23+D24+D25+D26</f>
        <v>0</v>
      </c>
    </row>
    <row r="28" spans="1:4" ht="47.4" customHeight="1" x14ac:dyDescent="0.3">
      <c r="A28" s="39" t="s">
        <v>25</v>
      </c>
      <c r="B28" s="39"/>
      <c r="C28" s="39"/>
      <c r="D28" s="10" t="str">
        <f>_xlfn.IFS(D27='listy rozwijane'!P10,"",D27&gt;='listy rozwijane'!M12,"WYSOKI",D27&lt;'listy rozwijane'!M12,"NISKI",TRUE,"1")</f>
        <v/>
      </c>
    </row>
    <row r="29" spans="1:4" ht="25.95" customHeight="1" x14ac:dyDescent="0.3">
      <c r="B29" s="3"/>
      <c r="C29" s="4"/>
      <c r="D29" s="4"/>
    </row>
    <row r="30" spans="1:4" ht="18" customHeight="1" x14ac:dyDescent="0.3">
      <c r="A30" s="19"/>
      <c r="B30" s="19"/>
      <c r="C30" s="19"/>
      <c r="D30" s="19"/>
    </row>
    <row r="31" spans="1:4" ht="33.6" customHeight="1" x14ac:dyDescent="0.3">
      <c r="A31" s="19"/>
      <c r="B31" s="20" t="s">
        <v>26</v>
      </c>
      <c r="C31" s="21"/>
      <c r="D31" s="19"/>
    </row>
    <row r="32" spans="1:4" ht="33.6" customHeight="1" x14ac:dyDescent="0.3">
      <c r="A32" s="19"/>
      <c r="B32" s="28" t="s">
        <v>57</v>
      </c>
      <c r="C32" s="26"/>
      <c r="D32" s="19"/>
    </row>
    <row r="33" spans="1:4" ht="33.6" customHeight="1" x14ac:dyDescent="0.3">
      <c r="A33" s="19"/>
      <c r="B33" s="34" t="s">
        <v>56</v>
      </c>
      <c r="C33" s="34"/>
      <c r="D33" s="19"/>
    </row>
    <row r="34" spans="1:4" ht="33.6" customHeight="1" x14ac:dyDescent="0.3">
      <c r="A34" s="19"/>
      <c r="B34" s="26" t="s">
        <v>27</v>
      </c>
      <c r="C34" s="26"/>
      <c r="D34" s="19"/>
    </row>
    <row r="35" spans="1:4" ht="33.6" customHeight="1" x14ac:dyDescent="0.3">
      <c r="A35" s="19"/>
      <c r="B35" s="27" t="s">
        <v>28</v>
      </c>
      <c r="C35" s="27"/>
      <c r="D35" s="19"/>
    </row>
    <row r="36" spans="1:4" ht="33.6" customHeight="1" x14ac:dyDescent="0.3">
      <c r="A36" s="19"/>
      <c r="B36" s="25" t="s">
        <v>29</v>
      </c>
      <c r="C36" s="24"/>
      <c r="D36" s="19"/>
    </row>
    <row r="37" spans="1:4" ht="33.6" customHeight="1" x14ac:dyDescent="0.3">
      <c r="A37" s="19"/>
      <c r="B37" s="35" t="s">
        <v>30</v>
      </c>
      <c r="C37" s="35"/>
      <c r="D37" s="19"/>
    </row>
    <row r="38" spans="1:4" ht="12" customHeight="1" x14ac:dyDescent="0.3">
      <c r="A38" s="19"/>
      <c r="B38" s="36"/>
      <c r="C38" s="36"/>
      <c r="D38" s="19"/>
    </row>
    <row r="39" spans="1:4" ht="54.6" customHeight="1" x14ac:dyDescent="0.3">
      <c r="A39" s="19"/>
      <c r="B39" s="33" t="s">
        <v>31</v>
      </c>
      <c r="C39" s="33"/>
      <c r="D39" s="19"/>
    </row>
    <row r="40" spans="1:4" ht="16.2" customHeight="1" x14ac:dyDescent="0.3">
      <c r="A40" s="19"/>
      <c r="B40" s="19"/>
      <c r="C40" s="19"/>
      <c r="D40" s="19"/>
    </row>
    <row r="41" spans="1:4" x14ac:dyDescent="0.3">
      <c r="B41" s="23" t="s">
        <v>32</v>
      </c>
      <c r="C41" s="22"/>
      <c r="D41" s="22"/>
    </row>
    <row r="42" spans="1:4" x14ac:dyDescent="0.3">
      <c r="B42" s="23"/>
      <c r="C42" s="22"/>
      <c r="D42" s="22"/>
    </row>
    <row r="43" spans="1:4" x14ac:dyDescent="0.3">
      <c r="B43" s="23" t="s">
        <v>33</v>
      </c>
      <c r="C43" s="22"/>
      <c r="D43" s="22"/>
    </row>
    <row r="44" spans="1:4" ht="17.399999999999999" x14ac:dyDescent="0.3">
      <c r="B44" s="6"/>
      <c r="C44" s="22"/>
      <c r="D44" s="22"/>
    </row>
    <row r="45" spans="1:4" ht="17.399999999999999" x14ac:dyDescent="0.3">
      <c r="B45" s="6"/>
      <c r="C45" s="22"/>
      <c r="D45" s="22"/>
    </row>
    <row r="46" spans="1:4" x14ac:dyDescent="0.3">
      <c r="C46" s="22"/>
      <c r="D46" s="22"/>
    </row>
    <row r="47" spans="1:4" x14ac:dyDescent="0.3">
      <c r="C47" s="22"/>
      <c r="D47" s="22"/>
    </row>
    <row r="48" spans="1:4" hidden="1" x14ac:dyDescent="0.3">
      <c r="C48" s="4"/>
      <c r="D48" s="4"/>
    </row>
    <row r="49" s="1" customFormat="1" hidden="1" x14ac:dyDescent="0.3"/>
    <row r="50" s="1" customFormat="1" hidden="1" x14ac:dyDescent="0.3"/>
    <row r="51" s="1" customFormat="1" hidden="1" x14ac:dyDescent="0.3"/>
    <row r="52" s="1" customFormat="1" hidden="1" x14ac:dyDescent="0.3"/>
    <row r="53" s="1" customFormat="1" hidden="1" x14ac:dyDescent="0.3"/>
    <row r="54" s="1" customFormat="1" hidden="1" x14ac:dyDescent="0.3"/>
  </sheetData>
  <sheetProtection algorithmName="SHA-512" hashValue="Y81ANoa9lmaSHLe4hHTwWtxK8yKn+Gtp0x85c9HhL+PAtgMxHni1JoxSyEKllYVNIsHola88eAyJ3JbQdOI2QQ==" saltValue="as+Aujmzw5f6hMDkeEuXxA==" spinCount="100000" sheet="1" objects="1" scenarios="1"/>
  <dataConsolidate/>
  <mergeCells count="20">
    <mergeCell ref="A1:D2"/>
    <mergeCell ref="A3:D3"/>
    <mergeCell ref="A6:B6"/>
    <mergeCell ref="A7:B7"/>
    <mergeCell ref="A8:B8"/>
    <mergeCell ref="A5:D5"/>
    <mergeCell ref="A4:C4"/>
    <mergeCell ref="B39:C39"/>
    <mergeCell ref="B33:C33"/>
    <mergeCell ref="B37:C37"/>
    <mergeCell ref="B38:C38"/>
    <mergeCell ref="A9:B9"/>
    <mergeCell ref="A27:C27"/>
    <mergeCell ref="A28:C28"/>
    <mergeCell ref="A10:B10"/>
    <mergeCell ref="A11:B11"/>
    <mergeCell ref="A13:B13"/>
    <mergeCell ref="A12:B12"/>
    <mergeCell ref="A15:B15"/>
    <mergeCell ref="C15:D15"/>
  </mergeCells>
  <dataValidations xWindow="1031" yWindow="417" count="14">
    <dataValidation allowBlank="1" showInputMessage="1" showErrorMessage="1" prompt="Wpisz pełną nazwę Beneficjenta. Nazwa musi być zgodna z nazwą Beneficjenta w systemie CST2021. Zachowaj formatowanie docelowe przy wklejaniu." sqref="C6" xr:uid="{00000000-0002-0000-0000-000000000000}"/>
    <dataValidation allowBlank="1" showInputMessage="1" showErrorMessage="1" prompt="Wpisz nazwę projektu z umowy o dofinansowanie/decyzji o dofinansowaniu. Nazwa musi być zgodna z nazwą projektu w systemie CST2021. Zachowaj formatowanie docelowe przy wklejaniu." sqref="C7" xr:uid="{00000000-0002-0000-0000-000001000000}"/>
    <dataValidation allowBlank="1" showInputMessage="1" showErrorMessage="1" promptTitle="Numer projektu" prompt="Wpisz pełny numer projektu. Numer musi być zgodny z numerem w CST2021. Przykład: FESL.02.01-IZ.01-00KK/23. Zachowaj formatowanie docelowe przy wklejaniu." sqref="C8" xr:uid="{00000000-0002-0000-0000-000002000000}"/>
    <dataValidation allowBlank="1" showInputMessage="1" showErrorMessage="1" promptTitle="Numer ogłoszenia o zamówieniu" prompt="Wpisz numer ogłoszenia w Biuletynie Zamówień Publicznych lub numer ogłoszenia w Dzienniku Urzędowym Unii Europejskiej . Numer musi być zgodny z numerem podanym w systemie CST2021. Zachowaj formatowanie docelowe przy wklejaniu." sqref="C9" xr:uid="{00000000-0002-0000-0000-000003000000}"/>
    <dataValidation allowBlank="1" showInputMessage="1" showErrorMessage="1" prompt="Wpisz wartość netto (w PLN) ustaloną przed wszczęciem postępowania. Jeżeli zamówienie było udzielane w częściach lub zamówienie jest udzielane jako część większego zamówienia podaj proszę sumę wartości wszystkich części zamówienia. " sqref="C10" xr:uid="{00000000-0002-0000-0000-000004000000}"/>
    <dataValidation allowBlank="1" showInputMessage="1" showErrorMessage="1" promptTitle="Zachowaj formatowanie docelowe!" prompt="Jeżeli w ramach postępowania zawarto więcej niż jeden kontrakt wpisz wszytskie numery kontraktów w nastpujący sposób: NUMER PIERWSZEGO KONTRAKTU/NUMER DRUGIEGO KONTRAKTU/NUMER TRZECIEGO KONTRAKTU itd." sqref="C11" xr:uid="{00000000-0002-0000-0000-000005000000}"/>
    <dataValidation allowBlank="1" showInputMessage="1" showErrorMessage="1" prompt="Wpisz numer wniosku o płatność, w którym po raz pierwszy wykazano wydatki z zamówienia. Nie musi to być pełen numer wniosku z CST2021, ale musi pozwolić na identyfikację wniosku. Zachowaj formatowanie docelowe przy wklejaniu." sqref="C12" xr:uid="{00000000-0002-0000-0000-000006000000}"/>
    <dataValidation type="whole" allowBlank="1" showInputMessage="1" showErrorMessage="1" error="Nie dotyczy przypadków gdy w ogóle nie złożono ofert. Wpisana wartośc nie może być równa &quot;zero&quot;." promptTitle="Ilość złozonych ofert" prompt="Jeżeli zamówienie udzielane w częściach wpisz najniższą ilość ofert/ofert wstępnych/wniosków w ramach którejkolwiek z części. Weź pod uwagę tyko te części, z których wydatki są kwalifikowalne w projekcie." sqref="C22" xr:uid="{00000000-0002-0000-0000-000007000000}">
      <formula1>1</formula1>
      <formula2>100</formula2>
    </dataValidation>
    <dataValidation errorStyle="warning" allowBlank="1" showInputMessage="1" showErrorMessage="1" error="Komórka została sformatowana więc udzielając odpowiedzi nie stosuj innych znaków niż przecinek oddzielający grosze od pełnych złotówek." prompt="Zsumuj wartości brutto (wartość pierwotna z umowy) wszystkich kontraktów zawartych w wyniku postępowania o udzielenie zamówienia. Zsumuj tylko te kontrakty, z których wydatki są kwalifikowalne w projekcie." sqref="C24" xr:uid="{00000000-0002-0000-0000-000008000000}"/>
    <dataValidation allowBlank="1" showInputMessage="1" showErrorMessage="1" promptTitle="Podpis" prompt="Imię i nazwisko sporzadzającgo/ej matrycę" sqref="C44:C45" xr:uid="{00000000-0002-0000-0000-000009000000}"/>
    <dataValidation allowBlank="1" showInputMessage="1" showErrorMessage="1" prompt="Jeżli wydatki z zamówienia będą refundowane (wydatki kwalifikowalne) w ramach większej ilości projektów wpisz numery tych projektów. Jeżeli zamówienie będzie refundowane tylko w jednym projekcie wpisz nie dotyczy." sqref="C13" xr:uid="{00000000-0002-0000-0000-00000A000000}"/>
    <dataValidation allowBlank="1" showInputMessage="1" showErrorMessage="1" prompt="Imię i nazwisko sosby, która sporządziła matrycę" sqref="C41" xr:uid="{40E3CE1E-54B4-490F-B913-2EA49B913074}"/>
    <dataValidation allowBlank="1" showInputMessage="1" showErrorMessage="1" promptTitle="Podpis" prompt="Imię i nazwisko osoby, która podpisała matrycę lub odzworowanie graficzne podpisu" sqref="C43" xr:uid="{BE891233-8B25-4C9F-9E9B-6772FB8650AE}"/>
    <dataValidation allowBlank="1" showInputMessage="1" showErrorMessage="1" promptTitle="Numer projektu" sqref="D8" xr:uid="{A01E5807-BB4E-41AE-876F-7A75107B42C3}"/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verticalDpi="0" r:id="rId1"/>
  <headerFooter scaleWithDoc="0">
    <oddHeader>&amp;C&amp;G</oddHeader>
  </headerFooter>
  <ignoredErrors>
    <ignoredError sqref="D24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dvAspect="DVASPECT_ICON" shapeId="1032" r:id="rId5">
          <objectPr locked="0" defaultSize="0" autoPict="0" altText="Instrukcja wypełniania matrycy. Kliknij dwa razy." r:id="rId6">
            <anchor moveWithCells="1">
              <from>
                <xdr:col>2</xdr:col>
                <xdr:colOff>4556760</xdr:colOff>
                <xdr:row>2</xdr:row>
                <xdr:rowOff>160020</xdr:rowOff>
              </from>
              <to>
                <xdr:col>3</xdr:col>
                <xdr:colOff>1089660</xdr:colOff>
                <xdr:row>2</xdr:row>
                <xdr:rowOff>899160</xdr:rowOff>
              </to>
            </anchor>
          </objectPr>
        </oleObject>
      </mc:Choice>
      <mc:Fallback>
        <oleObject progId="Word.Document.12" dvAspect="DVASPECT_ICON" shapeId="1032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031" yWindow="417" count="8">
        <x14:dataValidation type="list" allowBlank="1" showInputMessage="1" showErrorMessage="1" errorTitle="UWAGA" error="Wybierz proszę z listy rozwijanej." promptTitle="Rodzaj zamawiającego" prompt="Wybierz z listy rozwijanej. Pytanie dotyczy zamawiającego w tym konkretnym zamówieniu, dla którego wypełniasz matrycę. Do wyboru masz dwie możliwości: Jednostka samorządu terytorialnego lub pozostali zamawiający." xr:uid="{00000000-0002-0000-0000-00000B000000}">
          <x14:formula1>
            <xm:f>'listy rozwijane'!$E$7:$E$8</xm:f>
          </x14:formula1>
          <xm:sqref>C17</xm:sqref>
        </x14:dataValidation>
        <x14:dataValidation type="list" allowBlank="1" showInputMessage="1" showErrorMessage="1" errorTitle="UWAGA" error="Wybierz z listy rozwijanej" promptTitle="Podmiot prowadzący postępowanie " prompt="Skorzystaj z listy rozwijanej. Pojęcia Beneficjenta i Realizatora należy rozumieć jak we wniosku o dofinansowanie projektu." xr:uid="{00000000-0002-0000-0000-00000C000000}">
          <x14:formula1>
            <xm:f>'listy rozwijane'!$C$3:$C$4</xm:f>
          </x14:formula1>
          <xm:sqref>C18</xm:sqref>
        </x14:dataValidation>
        <x14:dataValidation type="list" allowBlank="1" showInputMessage="1" showErrorMessage="1" errorTitle="UWAGA" error="Wybierz z listy rozwiajanej." promptTitle="Tryb postępowania" prompt="Skorzystaj z listy rozwijanej_x000a_Tryby konkurencyjne zgodnie z Pzp:_x000a_Tryb podstawowy (wszystkie trzy warianty)_x000a_Partnerstwo innowacyjne_x000a_Przetarg nieograniczony_x000a_Przetarg ograniczony_x000a_Negocjacje z ogłoszeniem_x000a_Dialog konkurencyjny" xr:uid="{00000000-0002-0000-0000-00000D000000}">
          <x14:formula1>
            <xm:f>'listy rozwijane'!$I$3:$I$4</xm:f>
          </x14:formula1>
          <xm:sqref>C19</xm:sqref>
        </x14:dataValidation>
        <x14:dataValidation type="list" allowBlank="1" showInputMessage="1" showErrorMessage="1" errorTitle="UWAGA" error="wybierz z listy" promptTitle="Środki ochrony prawnej" prompt="dotyczy środków, o których mowa w dziale IX Pzp" xr:uid="{00000000-0002-0000-0000-00000E000000}">
          <x14:formula1>
            <xm:f>'listy rozwijane'!$O$3:$O$4</xm:f>
          </x14:formula1>
          <xm:sqref>C23</xm:sqref>
        </x14:dataValidation>
        <x14:dataValidation type="list" allowBlank="1" showInputMessage="1" showErrorMessage="1" error="Wybierz z listy rozwijanej." promptTitle="Zmiana wynagrodzenia" prompt="Skorzystaj z listy rozwijanej. Wybierz TAK nawet jeśli wynagrodzenie wykonawcy uległo zmniejszeniu. Jeżeli zawarto więcej niż jeden kontrakt (zamówienie udzielone w częściach) wybierz TAK jeśli zmieniła się wartośc choć jednego kontraktu." xr:uid="{00000000-0002-0000-0000-00000F000000}">
          <x14:formula1>
            <xm:f>'listy rozwijane'!$A$7:$A$8</xm:f>
          </x14:formula1>
          <xm:sqref>C25</xm:sqref>
        </x14:dataValidation>
        <x14:dataValidation type="list" allowBlank="1" showInputMessage="1" showErrorMessage="1" error="Wybierz z listy rozwijanej." prompt="Wybierz listy rozwijanej. Jeżeli zawarto więcej niż jeden kontrakt wybierz tak jeśli termin został wydłużony choć w jednym z nich." xr:uid="{00000000-0002-0000-0000-000010000000}">
          <x14:formula1>
            <xm:f>'listy rozwijane'!$C$7:$C$8</xm:f>
          </x14:formula1>
          <xm:sqref>C26</xm:sqref>
        </x14:dataValidation>
        <x14:dataValidation type="list" allowBlank="1" showInputMessage="1" showErrorMessage="1" errorTitle="UWAGA" error="wybierz z listy rozwijanej" promptTitle="Zmiany SWZ/ogłoszenia o zamówien" prompt="Skorzystaj z listy rozwijanej. Wybierz TAK nawet jeśli zmiana była zmianą nieistotną." xr:uid="{00000000-0002-0000-0000-000011000000}">
          <x14:formula1>
            <xm:f>'listy rozwijane'!$K$3:$K$5</xm:f>
          </x14:formula1>
          <xm:sqref>C20</xm:sqref>
        </x14:dataValidation>
        <x14:dataValidation type="list" allowBlank="1" showInputMessage="1" showErrorMessage="1" errorTitle="UWAGA" error="Wybierz z listy rozwijanej" promptTitle="Wydłużenie TSO" prompt="Wybierz z listy rozwiajnej" xr:uid="{00000000-0002-0000-0000-000012000000}">
          <x14:formula1>
            <xm:f>'listy rozwijane'!$M$3:$M$5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3"/>
  <sheetViews>
    <sheetView workbookViewId="0">
      <selection activeCell="M15" sqref="M15"/>
    </sheetView>
  </sheetViews>
  <sheetFormatPr defaultRowHeight="14.4" x14ac:dyDescent="0.3"/>
  <cols>
    <col min="1" max="1" width="22.44140625" bestFit="1" customWidth="1"/>
    <col min="2" max="2" width="2.109375" customWidth="1"/>
    <col min="3" max="3" width="35.5546875" bestFit="1" customWidth="1"/>
    <col min="4" max="4" width="2.88671875" customWidth="1"/>
    <col min="5" max="5" width="18" customWidth="1"/>
    <col min="6" max="6" width="3.44140625" customWidth="1"/>
    <col min="7" max="7" width="20.5546875" bestFit="1" customWidth="1"/>
    <col min="8" max="8" width="2.88671875" customWidth="1"/>
    <col min="9" max="9" width="12.5546875" customWidth="1"/>
    <col min="10" max="10" width="3" customWidth="1"/>
    <col min="11" max="11" width="11.6640625" customWidth="1"/>
    <col min="12" max="12" width="3.44140625" customWidth="1"/>
    <col min="13" max="13" width="14.6640625" customWidth="1"/>
    <col min="14" max="14" width="3.6640625" customWidth="1"/>
    <col min="15" max="15" width="10.33203125" customWidth="1"/>
    <col min="17" max="18" width="12" customWidth="1"/>
    <col min="19" max="19" width="10.6640625" customWidth="1"/>
  </cols>
  <sheetData>
    <row r="2" spans="1:22" x14ac:dyDescent="0.3">
      <c r="A2" s="12" t="s">
        <v>34</v>
      </c>
      <c r="B2" s="12"/>
      <c r="C2" s="12" t="s">
        <v>35</v>
      </c>
      <c r="D2" s="12"/>
      <c r="E2" s="12" t="s">
        <v>36</v>
      </c>
      <c r="F2" s="12"/>
      <c r="G2" s="12" t="s">
        <v>37</v>
      </c>
      <c r="H2" s="12"/>
      <c r="I2" s="12" t="s">
        <v>38</v>
      </c>
      <c r="J2" s="12"/>
      <c r="K2" s="12" t="s">
        <v>39</v>
      </c>
      <c r="L2" s="12"/>
      <c r="M2" s="12" t="s">
        <v>40</v>
      </c>
      <c r="N2" s="12"/>
      <c r="O2" s="12" t="s">
        <v>41</v>
      </c>
      <c r="P2" s="12"/>
      <c r="Q2" s="12"/>
      <c r="R2" s="12"/>
      <c r="S2" s="12"/>
    </row>
    <row r="3" spans="1:22" x14ac:dyDescent="0.3">
      <c r="A3" s="12" t="s">
        <v>42</v>
      </c>
      <c r="B3" s="12"/>
      <c r="C3" s="12" t="s">
        <v>43</v>
      </c>
      <c r="D3" s="12"/>
      <c r="E3" s="12" t="s">
        <v>42</v>
      </c>
      <c r="F3" s="12"/>
      <c r="G3" s="12" t="s">
        <v>42</v>
      </c>
      <c r="H3" s="12"/>
      <c r="I3" s="12" t="s">
        <v>42</v>
      </c>
      <c r="J3" s="12"/>
      <c r="K3" s="12" t="s">
        <v>42</v>
      </c>
      <c r="L3" s="12"/>
      <c r="M3" s="12" t="s">
        <v>44</v>
      </c>
      <c r="N3" s="12"/>
      <c r="O3" s="12" t="s">
        <v>42</v>
      </c>
      <c r="P3" s="12"/>
      <c r="Q3" s="12"/>
      <c r="R3" s="12"/>
      <c r="S3" s="12"/>
    </row>
    <row r="4" spans="1:22" x14ac:dyDescent="0.3">
      <c r="A4" s="12" t="s">
        <v>45</v>
      </c>
      <c r="B4" s="12"/>
      <c r="C4" s="12" t="s">
        <v>46</v>
      </c>
      <c r="D4" s="12"/>
      <c r="E4" s="12" t="s">
        <v>45</v>
      </c>
      <c r="F4" s="12"/>
      <c r="G4" s="12" t="s">
        <v>45</v>
      </c>
      <c r="H4" s="12"/>
      <c r="I4" s="12" t="s">
        <v>45</v>
      </c>
      <c r="J4" s="12"/>
      <c r="K4" s="12" t="s">
        <v>45</v>
      </c>
      <c r="L4" s="12"/>
      <c r="M4" s="12" t="s">
        <v>45</v>
      </c>
      <c r="N4" s="12"/>
      <c r="O4" s="12" t="s">
        <v>45</v>
      </c>
      <c r="P4" s="12"/>
      <c r="Q4" s="12"/>
      <c r="R4" s="12"/>
      <c r="S4" s="12"/>
    </row>
    <row r="5" spans="1:22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 t="s">
        <v>47</v>
      </c>
      <c r="L5" s="12"/>
      <c r="M5" s="12" t="s">
        <v>47</v>
      </c>
      <c r="N5" s="12"/>
      <c r="O5" s="12"/>
      <c r="P5" s="12"/>
      <c r="Q5" s="13">
        <v>0.01</v>
      </c>
      <c r="R5" s="13">
        <v>499999.99</v>
      </c>
      <c r="S5" s="14">
        <v>1</v>
      </c>
      <c r="T5" s="7"/>
      <c r="U5" s="7"/>
      <c r="V5" s="7"/>
    </row>
    <row r="6" spans="1:22" x14ac:dyDescent="0.3">
      <c r="A6" s="12" t="s">
        <v>48</v>
      </c>
      <c r="B6" s="12"/>
      <c r="C6" s="12" t="s">
        <v>49</v>
      </c>
      <c r="D6" s="12"/>
      <c r="E6" s="12" t="s">
        <v>50</v>
      </c>
      <c r="F6" s="12"/>
      <c r="G6" s="12"/>
      <c r="H6" s="12"/>
      <c r="I6" s="12" t="s">
        <v>51</v>
      </c>
      <c r="J6" s="12"/>
      <c r="K6" s="12"/>
      <c r="L6" s="12"/>
      <c r="M6" s="12"/>
      <c r="N6" s="12"/>
      <c r="O6" s="12"/>
      <c r="P6" s="12"/>
      <c r="Q6" s="13">
        <v>500000</v>
      </c>
      <c r="R6" s="13">
        <v>1999999.99</v>
      </c>
      <c r="S6" s="14">
        <v>2</v>
      </c>
      <c r="T6" s="7"/>
      <c r="U6" s="7"/>
      <c r="V6" s="7"/>
    </row>
    <row r="7" spans="1:22" x14ac:dyDescent="0.3">
      <c r="A7" s="12" t="s">
        <v>42</v>
      </c>
      <c r="B7" s="12"/>
      <c r="C7" s="12" t="s">
        <v>42</v>
      </c>
      <c r="D7" s="12"/>
      <c r="E7" s="12" t="s">
        <v>52</v>
      </c>
      <c r="F7" s="12"/>
      <c r="G7" s="12"/>
      <c r="H7" s="12"/>
      <c r="I7" s="12" t="s">
        <v>42</v>
      </c>
      <c r="J7" s="12"/>
      <c r="K7" s="12"/>
      <c r="L7" s="12"/>
      <c r="M7" s="12"/>
      <c r="N7" s="12"/>
      <c r="O7" s="12"/>
      <c r="P7" s="12"/>
      <c r="Q7" s="13">
        <v>2000000</v>
      </c>
      <c r="R7" s="13"/>
      <c r="S7" s="14">
        <v>3</v>
      </c>
      <c r="T7" s="7"/>
      <c r="U7" s="7"/>
      <c r="V7" s="7"/>
    </row>
    <row r="8" spans="1:22" x14ac:dyDescent="0.3">
      <c r="A8" s="12" t="s">
        <v>45</v>
      </c>
      <c r="B8" s="12"/>
      <c r="C8" s="12" t="s">
        <v>45</v>
      </c>
      <c r="D8" s="12"/>
      <c r="E8" s="12" t="s">
        <v>53</v>
      </c>
      <c r="F8" s="12"/>
      <c r="G8" s="12"/>
      <c r="H8" s="12"/>
      <c r="I8" s="12" t="s">
        <v>45</v>
      </c>
      <c r="J8" s="12"/>
      <c r="K8" s="12"/>
      <c r="L8" s="12"/>
      <c r="M8" s="12"/>
      <c r="N8" s="12"/>
      <c r="O8" s="12"/>
      <c r="P8" s="12"/>
      <c r="Q8" s="13"/>
      <c r="R8" s="13"/>
      <c r="S8" s="14"/>
      <c r="T8" s="7"/>
      <c r="U8" s="7"/>
      <c r="V8" s="7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3"/>
      <c r="S9" s="14"/>
      <c r="T9" s="7"/>
      <c r="U9" s="7"/>
      <c r="V9" s="7"/>
    </row>
    <row r="10" spans="1:22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>
        <v>14</v>
      </c>
      <c r="M10" s="15">
        <v>0.6</v>
      </c>
      <c r="N10" s="12"/>
      <c r="O10" s="12"/>
      <c r="P10" s="16">
        <v>0</v>
      </c>
      <c r="Q10" s="13"/>
      <c r="R10" s="13"/>
      <c r="S10" s="14"/>
      <c r="T10" s="7"/>
      <c r="U10" s="7"/>
      <c r="V10" s="7"/>
    </row>
    <row r="11" spans="1:22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f>L10*M10</f>
        <v>8.4</v>
      </c>
      <c r="N11" s="12"/>
      <c r="O11" s="12"/>
      <c r="P11" s="12"/>
      <c r="Q11" s="13"/>
      <c r="R11" s="13"/>
      <c r="S11" s="14"/>
      <c r="T11" s="7"/>
      <c r="U11" s="7"/>
      <c r="V11" s="7"/>
    </row>
    <row r="12" spans="1:22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4">
        <v>8</v>
      </c>
      <c r="N12" s="12" t="s">
        <v>54</v>
      </c>
      <c r="O12" s="12"/>
      <c r="P12" s="12"/>
      <c r="Q12" s="17"/>
      <c r="R12" s="17"/>
      <c r="S12" s="17"/>
      <c r="T12" s="7"/>
      <c r="U12" s="7"/>
      <c r="V12" s="7"/>
    </row>
    <row r="13" spans="1:22" x14ac:dyDescent="0.3">
      <c r="Q13" s="7"/>
      <c r="R13" s="7"/>
      <c r="S13" s="7"/>
      <c r="T13" s="7"/>
      <c r="U13" s="7"/>
      <c r="V13" s="7"/>
    </row>
  </sheetData>
  <sheetProtection algorithmName="SHA-512" hashValue="KPZEccuABveriypC8Adplv/uxkF4kZhfDPELYS5Ur+TupQel1IyO56BMJ78WtpNwsvF9KYljbJDzSU4HYeYacQ==" saltValue="o7l8K2fHjtvuk9A1UiV3/g==" spinCount="100000" sheet="1" objects="1" scenarios="1"/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2E5FF4-9DF0-4A3C-BE5B-D79A139363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42980-8E6B-4CDD-936B-2FDFF790D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0CA6F-CA48-4CBF-93DE-E2F3C1E135AC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4cc2e982-662e-4003-abc6-548c6c46be5b"/>
    <ds:schemaRef ds:uri="http://schemas.openxmlformats.org/package/2006/metadata/core-properties"/>
    <ds:schemaRef ds:uri="http://schemas.microsoft.com/office/infopath/2007/PartnerControls"/>
    <ds:schemaRef ds:uri="5b1e5c06-cdfa-4713-8d99-5f91f92d15b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Matryca ryzyka Pzp</vt:lpstr>
      <vt:lpstr>listy rozwijane</vt:lpstr>
      <vt:lpstr>'Matryca ryzyka Pzp'!Obszar_wydruku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ryzyka zamówienia zgodnie z Pzp</dc:title>
  <dc:subject>Matryca ryzyka </dc:subject>
  <dc:creator/>
  <cp:keywords>FE SL 2021 2027</cp:keywords>
  <dc:description/>
  <cp:lastModifiedBy/>
  <cp:revision/>
  <dcterms:created xsi:type="dcterms:W3CDTF">2015-06-05T18:19:34Z</dcterms:created>
  <dcterms:modified xsi:type="dcterms:W3CDTF">2025-01-31T10:15:02Z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