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iale\Desktop\KS i BIP\30. BIP 28.08.2024\2. wybór 059\"/>
    </mc:Choice>
  </mc:AlternateContent>
  <xr:revisionPtr revIDLastSave="0" documentId="13_ncr:1_{5AD78702-EB6F-4FE4-8970-7E2ABB06958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Zał. nr 15" sheetId="1" r:id="rId1"/>
  </sheets>
  <definedNames>
    <definedName name="_xlnm.Print_Area" localSheetId="0">'Zał. nr 15'!$A$1:$N$42</definedName>
    <definedName name="_xlnm.Print_Titles" localSheetId="0">'Zał. nr 15'!$11:$11</definedName>
    <definedName name="Z_2C5C7E96_9BA8_4E7F_B972_CEBFBA26A095_.wvu.PrintArea" localSheetId="0" hidden="1">'Zał. nr 15'!$A$1:$N$49</definedName>
    <definedName name="Z_5C60DA98_78F3_4598_91CB_9FC5C757E531_.wvu.PrintArea" localSheetId="0" hidden="1">'Zał. nr 15'!$A$1:$N$49</definedName>
    <definedName name="Z_6D6F63C6_7A6F_40DD_AD3D_B284E2FDB1F5_.wvu.PrintArea" localSheetId="0" hidden="1">'Zał. nr 15'!$A$1:$N$49</definedName>
    <definedName name="Z_FAFB4A0E_1F6F_4F7C_9DAE_1728F139C581_.wvu.PrintArea" localSheetId="0" hidden="1">'Zał. nr 15'!$A$1:$N$49</definedName>
  </definedNames>
  <calcPr calcId="191028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H36" i="1"/>
  <c r="G36" i="1"/>
  <c r="F36" i="1"/>
  <c r="I38" i="1" l="1"/>
  <c r="I37" i="1"/>
  <c r="I35" i="1" l="1"/>
  <c r="I34" i="1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20" i="1"/>
  <c r="I18" i="1"/>
  <c r="I17" i="1"/>
  <c r="I39" i="1" l="1"/>
  <c r="I36" i="1"/>
</calcChain>
</file>

<file path=xl/sharedStrings.xml><?xml version="1.0" encoding="utf-8"?>
<sst xmlns="http://schemas.openxmlformats.org/spreadsheetml/2006/main" count="209" uniqueCount="107">
  <si>
    <t xml:space="preserve">LISTA OCENIONYCH PROJEKTÓW  ZAWIERAJĄCA WYNIKI PRAC KOMISJI OCENY PROJEKTÓW  </t>
  </si>
  <si>
    <t>Program Fundusze Europejskie dla Śląskiego 2021-2027</t>
  </si>
  <si>
    <t xml:space="preserve">Działanie:  10.14  Infrastruktura kształcenia zawodowego </t>
  </si>
  <si>
    <t>Numer naboru:FESL.10.14-IZ.01-059/23</t>
  </si>
  <si>
    <t>Ocenione projekty</t>
  </si>
  <si>
    <t>Lp.</t>
  </si>
  <si>
    <t>Numer rankingowy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</si>
  <si>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</si>
  <si>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</si>
  <si>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</si>
  <si>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</si>
  <si>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</si>
  <si>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</si>
  <si>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</si>
  <si>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</si>
  <si>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</si>
  <si>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 xml:space="preserve">Wybrany do dofinasowania - Tak/nie </t>
  </si>
  <si>
    <t>Zastosowane kryterium rozstrzygające wraz z numerem kryterium rozstrzygającego</t>
  </si>
  <si>
    <t>Punkty uzyskane w zastosowanym kryterium rozstrzygającym</t>
  </si>
  <si>
    <t>FESL.10.14-IZ.01-06EC/23</t>
  </si>
  <si>
    <t>Powiat Będziński</t>
  </si>
  <si>
    <t>Transformacja szkół przyszłością regionu – rozwój szkolnictwa zawodowego w Powiecie Będzińskim</t>
  </si>
  <si>
    <t>Spełnia kryteria</t>
  </si>
  <si>
    <t>Tak</t>
  </si>
  <si>
    <t>tak , kryterium nr 2</t>
  </si>
  <si>
    <t>kryterium 2- 4 pkt</t>
  </si>
  <si>
    <t>FESL.10.14-IZ.01-06F2/23</t>
  </si>
  <si>
    <t>Transformacja szkół przyszłością regionu–rozwój szkolnictwa zawodowego w Powiecie Będzińskim–modernizacja obiektów CKZiU w Będzinie i ZSOiT w Czeladzi</t>
  </si>
  <si>
    <t>FESL.10.14-IZ.01-06FA/23</t>
  </si>
  <si>
    <t>Gmina Pawłowice</t>
  </si>
  <si>
    <t>Zawodowcy w Gminie Pawłowice - nowoczesna infrastruktura kształcenia zawodowego.</t>
  </si>
  <si>
    <t>FESL.10.14-IZ.01-06E0/23</t>
  </si>
  <si>
    <t>Miasto Ruda Śląska</t>
  </si>
  <si>
    <t>Nowoczesne pracownie w Rudzie Śląskiej bramą do konkurencyjnego wykształcenia przyszłych pracowników.</t>
  </si>
  <si>
    <t>FESL.10.14-IZ.01-06FE/23</t>
  </si>
  <si>
    <t>Gmina Miasta Jaworzna</t>
  </si>
  <si>
    <t>Rozwój kształcenia branżowego w Jaworznie</t>
  </si>
  <si>
    <t>FESL.10.14-IZ.01-06C0/23</t>
  </si>
  <si>
    <t>Czas na nowoczesne technologie – modernizacja pracowni w centrum kształcenia zawodowego w Rudzie Śląskiej – etap I</t>
  </si>
  <si>
    <t>kryterium 2- 3 pkt</t>
  </si>
  <si>
    <t>FESL.10.14-IZ.01-06E9/23</t>
  </si>
  <si>
    <t>Gmina Miasta Tychy</t>
  </si>
  <si>
    <t>Poprawa jakości oraz dostępności edukacji poprzez rozwój kształcenia, w szczególności branżowego w tyskich szkołach branżowych i technicznych</t>
  </si>
  <si>
    <t>FESL.10.14-IZ.01-06FD/23</t>
  </si>
  <si>
    <t>POWIAT PSZCZYŃSKI</t>
  </si>
  <si>
    <t>Zawodowcy w Powiecie Pszczyńskim - nowoczesna infrastruktura kształcenia zawodowego</t>
  </si>
  <si>
    <t>FESL.10.14-IZ.01-06EH/23</t>
  </si>
  <si>
    <t>MIASTO KATOWICE</t>
  </si>
  <si>
    <t>Rozbudowa i modernizacja bazy kształcenia zawodowego uczniów i słuchaczy Zespołu Szkół Technicznych i Ogólnokształcących nr 2</t>
  </si>
  <si>
    <t>FESL.10.14-IZ.01-06C1/23</t>
  </si>
  <si>
    <t>Czas na nowoczesne technologie – modernizacja pracowni w centrum kształcenia zawodowego w Rudzie Śląskiej – etap II</t>
  </si>
  <si>
    <t>FESL.10.14-IZ.01-06F0/23</t>
  </si>
  <si>
    <t>BYTOM - MIASTO NA PRAWACH POWIATU</t>
  </si>
  <si>
    <t>Modernizacja i doposażenie pracowni - podniesienie jakości kształcenia zawodowego w Bytomiu</t>
  </si>
  <si>
    <t>Nie</t>
  </si>
  <si>
    <t>NIE DOTYCZY</t>
  </si>
  <si>
    <t>FESL.10.14-IZ.01-06F5/23</t>
  </si>
  <si>
    <t>POWIAT MIKOŁOWSKI</t>
  </si>
  <si>
    <t>Efektywne Funkcjonalne Szkoły - rozwój szkolnictwa zawodowego w Powiecie Mikołowskim</t>
  </si>
  <si>
    <t>FESL.10.14-IZ.01-06FF/23</t>
  </si>
  <si>
    <t>POWIAT TARNOGÓRSKI</t>
  </si>
  <si>
    <t>Laboratoria budownictwa przyszłości - budowa warsztatów szkolnych przy Zespole Szkół Architektoniczno – Budowlanych w Tarnowskich Górach</t>
  </si>
  <si>
    <t>FESL.10.14-IZ.01-06EE/23</t>
  </si>
  <si>
    <t>Fotomedia na najwyższym poziomie - przebudowa budynku szkoły w Zespole Szkół Technicznych i Ogólnokształcących Nr 3 w Katowicach.</t>
  </si>
  <si>
    <t>FESL.10.14-IZ.01-06ED/23</t>
  </si>
  <si>
    <t>Wdrażanie nowoczesnych technologii w Zespole Szkół Poligraficzno-Mechanicznych w Katowicach</t>
  </si>
  <si>
    <t>kryterium 2- 2 pkt</t>
  </si>
  <si>
    <t>FESL.10.14-IZ.01-06EF/23</t>
  </si>
  <si>
    <t>Technologie przyszłości - utworzenie nowoczesnych pracowni w Zespole Szkół Technicznych i Ogólnokształcących nr 3 w Katowicach</t>
  </si>
  <si>
    <t>FESL.10.14-IZ.01-06F3/23</t>
  </si>
  <si>
    <t>MIASTO CHORZÓW - MIASTO NA PRAWACH POWIATU</t>
  </si>
  <si>
    <t>Budowa kontenerowych pracowni warsztatowych przy Zespole Szkół Budowalnych przy ul. Dąbrowskiego 53 w Chorzowie</t>
  </si>
  <si>
    <t>FESL.10.14-IZ.01-06F7/23</t>
  </si>
  <si>
    <t>SOSNOWIEC- MIASTO NA PRAWACH POWIATU</t>
  </si>
  <si>
    <t>Modernizacja i wyposażenie pracowni kształcenia ustawicznego i zawodowego w CKZiU w Sosnowcu ul. Kilińskiego 25</t>
  </si>
  <si>
    <t>FESL.10.14-IZ.01-06E8/23</t>
  </si>
  <si>
    <t>GMINA SIEMIANOWICE ŚLĄSKIE</t>
  </si>
  <si>
    <t>Rozwój szkolnictwa zawodowego w mieście Siemianowice Śląskie I</t>
  </si>
  <si>
    <t>FESL.10.14-IZ.01-06EG/23</t>
  </si>
  <si>
    <t>Budowa hali warsztatowo – szkoleniowej na potrzeby kształcenia zawodowego w Zespole Szkół nr 2 im. J. Iwaszkiewicza w Katowicach</t>
  </si>
  <si>
    <t xml:space="preserve">Nie </t>
  </si>
  <si>
    <t>FESL.10.14-IZ.01-06F8/23</t>
  </si>
  <si>
    <t>Powiat Gliwicki</t>
  </si>
  <si>
    <t>Nowoczesne laboratoria zawodu - modernizacja pracowni do nauki zawodu w szkołach Powiatu Gliwickiego - etap II</t>
  </si>
  <si>
    <t>TAK</t>
  </si>
  <si>
    <t>FESL.10.14-IZ.01-06F1/23</t>
  </si>
  <si>
    <t>GLIWICE - MIASTO NA PRAWACH POWIATU</t>
  </si>
  <si>
    <t>Wyposażenie sal do praktycznej nauki zawodu wraz z niezbędną infrastrukturą w Górnośląskim Centrum Edukacyjnym w Gliwicach</t>
  </si>
  <si>
    <t>FESL.10.14-IZ.01-06F6/23</t>
  </si>
  <si>
    <t>SOSNOWIEC - MIASTO NA PRAWACH POWIATU</t>
  </si>
  <si>
    <t>Modernizacja i wyposażenie nowych pracowni kształcenia zawodowego w CKZiU przy ul. Generała Stefana Grota- Roweckiego 64 w Sosnowcu</t>
  </si>
  <si>
    <t>NIE</t>
  </si>
  <si>
    <t>FESL.10.14-IZ.01-06F4/23</t>
  </si>
  <si>
    <t>Dostosowanie infrastruktury kształcenia zawodowego w Zespole Szkół Łączności w Gliwicach</t>
  </si>
  <si>
    <t>Razem wybrane do dofinasowania</t>
  </si>
  <si>
    <t>ND</t>
  </si>
  <si>
    <t>FESL.10.14-IZ.01-06F9/23</t>
  </si>
  <si>
    <t>MIASTO MYSŁOWICE</t>
  </si>
  <si>
    <t>Adaptacja i wyposażenie sal mysłowickich placówek oświatowych prowadzących kształcenie zawodowe na potrzeby pracowni 2</t>
  </si>
  <si>
    <t>nie spełnia kryteriów formalnych</t>
  </si>
  <si>
    <t>FESL.10.14-IZ.01-06EB/23</t>
  </si>
  <si>
    <t>MIASTO ZABRZE</t>
  </si>
  <si>
    <t>Podniesienie jakości kształcenia zawodowego w Zabrzu</t>
  </si>
  <si>
    <t xml:space="preserve">NIE </t>
  </si>
  <si>
    <t>Razem</t>
  </si>
  <si>
    <t>Projekty wycofane przez wnioskodawcę: nie dotyczy</t>
  </si>
  <si>
    <t>Załącznik do uchwały nr 965/24/VII/2024 Zarządu Województwa Śląskiego z dnia 28.08.2024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</si>
</sst>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4"/>
      <name val="Arial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24"/>
      <name val="Calibri"/>
      <family val="2"/>
      <charset val="238"/>
    </font>
    <font>
      <i/>
      <sz val="24"/>
      <name val="Calibri"/>
      <family val="2"/>
      <charset val="238"/>
      <scheme val="minor"/>
    </font>
    <font>
      <b/>
      <sz val="2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4" fontId="6" fillId="0" borderId="0" xfId="0" applyNumberFormat="1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left" vertical="top"/>
    </xf>
    <xf numFmtId="2" fontId="7" fillId="0" borderId="0" xfId="0" applyNumberFormat="1" applyFont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4" fontId="10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view="pageLayout" zoomScale="47" zoomScaleNormal="100" zoomScaleSheetLayoutView="70" zoomScalePageLayoutView="47" workbookViewId="0"/>
  </sheetViews>
  <sheetFormatPr defaultColWidth="9.140625" defaultRowHeight="18" x14ac:dyDescent="0.2"/>
  <cols>
    <col min="1" max="1" width="6.7109375" style="1" customWidth="1"/>
    <col min="2" max="2" width="12.28515625" style="1" customWidth="1"/>
    <col min="3" max="3" width="30.7109375" style="1" customWidth="1"/>
    <col min="4" max="4" width="38" style="1" customWidth="1"/>
    <col min="5" max="5" width="37.28515625" style="1" customWidth="1"/>
    <col min="6" max="6" width="32.28515625" style="1" customWidth="1"/>
    <col min="7" max="7" width="33.28515625" style="1" customWidth="1"/>
    <col min="8" max="8" width="31.7109375" style="1" customWidth="1"/>
    <col min="9" max="9" width="34.42578125" style="1" customWidth="1"/>
    <col min="10" max="10" width="28.5703125" style="1" customWidth="1"/>
    <col min="11" max="11" width="25.7109375" style="1" customWidth="1"/>
    <col min="12" max="13" width="28.85546875" style="1" customWidth="1"/>
    <col min="14" max="14" width="25.7109375" style="1" customWidth="1"/>
    <col min="15" max="16384" width="9.140625" style="1"/>
  </cols>
  <sheetData>
    <row r="1" spans="1:14" ht="30" x14ac:dyDescent="0.2">
      <c r="A1" s="11" t="s">
        <v>106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x14ac:dyDescent="0.2">
      <c r="A2" s="12" t="s">
        <v>0</v>
      </c>
      <c r="B2" s="12"/>
      <c r="C2" s="13"/>
      <c r="D2" s="12"/>
      <c r="E2" s="13"/>
      <c r="F2" s="13"/>
      <c r="G2" s="13"/>
      <c r="H2" s="13"/>
      <c r="I2" s="13"/>
      <c r="J2" s="13"/>
      <c r="K2" s="14"/>
      <c r="L2" s="14"/>
      <c r="M2" s="14"/>
      <c r="N2" s="13"/>
    </row>
    <row r="3" spans="1:14" ht="31.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31.5" x14ac:dyDescent="0.2">
      <c r="A4" s="14" t="s">
        <v>1</v>
      </c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31.5" x14ac:dyDescent="0.2">
      <c r="A5" s="14" t="s">
        <v>2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31.5" x14ac:dyDescent="0.2">
      <c r="A6" s="14" t="s">
        <v>3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1.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31.5" x14ac:dyDescent="0.2">
      <c r="A8" s="15"/>
      <c r="B8" s="15"/>
      <c r="C8" s="16"/>
      <c r="D8" s="16"/>
      <c r="E8" s="16"/>
      <c r="F8" s="16"/>
      <c r="G8" s="16"/>
      <c r="H8" s="16"/>
      <c r="I8" s="16"/>
      <c r="J8" s="16"/>
      <c r="K8" s="14"/>
      <c r="L8" s="14"/>
      <c r="M8" s="14"/>
      <c r="N8" s="16"/>
    </row>
    <row r="9" spans="1:14" ht="31.5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31.5" x14ac:dyDescent="0.2">
      <c r="A10" s="12" t="s">
        <v>4</v>
      </c>
      <c r="B10" s="12"/>
      <c r="C10" s="17"/>
      <c r="D10" s="17"/>
      <c r="E10" s="18"/>
      <c r="F10" s="16"/>
      <c r="G10" s="16"/>
      <c r="H10" s="16"/>
      <c r="I10" s="16"/>
      <c r="J10" s="19"/>
      <c r="K10" s="19"/>
      <c r="L10" s="19"/>
      <c r="M10" s="19"/>
      <c r="N10" s="19"/>
    </row>
    <row r="11" spans="1:14" ht="176.25" customHeight="1" x14ac:dyDescent="0.2">
      <c r="A11" s="5" t="s">
        <v>5</v>
      </c>
      <c r="B11" s="5" t="s">
        <v>6</v>
      </c>
      <c r="C11" s="5" t="s">
        <v>7</v>
      </c>
      <c r="D11" s="6" t="s">
        <v>8</v>
      </c>
      <c r="E11" s="7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8" t="s">
        <v>14</v>
      </c>
      <c r="K11" s="9" t="s">
        <v>15</v>
      </c>
      <c r="L11" s="7" t="s">
        <v>16</v>
      </c>
      <c r="M11" s="37" t="s">
        <v>17</v>
      </c>
      <c r="N11" s="10" t="s">
        <v>18</v>
      </c>
    </row>
    <row r="12" spans="1:14" s="4" customFormat="1" ht="234.75" customHeight="1" x14ac:dyDescent="0.2">
      <c r="A12" s="20">
        <v>1</v>
      </c>
      <c r="B12" s="40">
        <v>1</v>
      </c>
      <c r="C12" s="31" t="s">
        <v>19</v>
      </c>
      <c r="D12" s="32" t="s">
        <v>20</v>
      </c>
      <c r="E12" s="33" t="s">
        <v>21</v>
      </c>
      <c r="F12" s="34">
        <v>8617430.1400000006</v>
      </c>
      <c r="G12" s="34">
        <v>7294595.4400000004</v>
      </c>
      <c r="H12" s="34">
        <v>858187.69</v>
      </c>
      <c r="I12" s="34">
        <v>6436407.75</v>
      </c>
      <c r="J12" s="21" t="s">
        <v>22</v>
      </c>
      <c r="K12" s="22">
        <v>29</v>
      </c>
      <c r="L12" s="23" t="s">
        <v>23</v>
      </c>
      <c r="M12" s="38" t="s">
        <v>24</v>
      </c>
      <c r="N12" s="24" t="s">
        <v>25</v>
      </c>
    </row>
    <row r="13" spans="1:14" s="4" customFormat="1" ht="317.25" customHeight="1" x14ac:dyDescent="0.2">
      <c r="A13" s="20">
        <v>2</v>
      </c>
      <c r="B13" s="20">
        <v>1</v>
      </c>
      <c r="C13" s="35" t="s">
        <v>26</v>
      </c>
      <c r="D13" s="35" t="s">
        <v>20</v>
      </c>
      <c r="E13" s="35" t="s">
        <v>27</v>
      </c>
      <c r="F13" s="36">
        <v>9473444.1799999997</v>
      </c>
      <c r="G13" s="36">
        <v>8028557.6399999997</v>
      </c>
      <c r="H13" s="36">
        <v>945514.41</v>
      </c>
      <c r="I13" s="36">
        <v>7083043.2300000004</v>
      </c>
      <c r="J13" s="21" t="s">
        <v>22</v>
      </c>
      <c r="K13" s="22">
        <v>29</v>
      </c>
      <c r="L13" s="23" t="s">
        <v>23</v>
      </c>
      <c r="M13" s="38" t="s">
        <v>24</v>
      </c>
      <c r="N13" s="24" t="s">
        <v>25</v>
      </c>
    </row>
    <row r="14" spans="1:14" s="4" customFormat="1" ht="252.75" customHeight="1" x14ac:dyDescent="0.2">
      <c r="A14" s="20">
        <v>3</v>
      </c>
      <c r="B14" s="20">
        <v>1</v>
      </c>
      <c r="C14" s="35" t="s">
        <v>28</v>
      </c>
      <c r="D14" s="35" t="s">
        <v>29</v>
      </c>
      <c r="E14" s="35" t="s">
        <v>30</v>
      </c>
      <c r="F14" s="36">
        <v>1158810</v>
      </c>
      <c r="G14" s="36">
        <v>984988.5</v>
      </c>
      <c r="H14" s="36">
        <v>115881</v>
      </c>
      <c r="I14" s="36">
        <v>869107.5</v>
      </c>
      <c r="J14" s="21" t="s">
        <v>22</v>
      </c>
      <c r="K14" s="22">
        <v>29</v>
      </c>
      <c r="L14" s="23" t="s">
        <v>23</v>
      </c>
      <c r="M14" s="38" t="s">
        <v>24</v>
      </c>
      <c r="N14" s="24" t="s">
        <v>25</v>
      </c>
    </row>
    <row r="15" spans="1:14" s="4" customFormat="1" ht="276.75" customHeight="1" x14ac:dyDescent="0.2">
      <c r="A15" s="20">
        <v>4</v>
      </c>
      <c r="B15" s="20">
        <v>2</v>
      </c>
      <c r="C15" s="35" t="s">
        <v>31</v>
      </c>
      <c r="D15" s="35" t="s">
        <v>32</v>
      </c>
      <c r="E15" s="35" t="s">
        <v>33</v>
      </c>
      <c r="F15" s="36">
        <v>2966862.83</v>
      </c>
      <c r="G15" s="36">
        <v>2521828.64</v>
      </c>
      <c r="H15" s="36">
        <v>296686.28000000003</v>
      </c>
      <c r="I15" s="36">
        <v>2225142.36</v>
      </c>
      <c r="J15" s="21" t="s">
        <v>22</v>
      </c>
      <c r="K15" s="22">
        <v>28</v>
      </c>
      <c r="L15" s="23" t="s">
        <v>23</v>
      </c>
      <c r="M15" s="38" t="s">
        <v>24</v>
      </c>
      <c r="N15" s="24" t="s">
        <v>25</v>
      </c>
    </row>
    <row r="16" spans="1:14" s="4" customFormat="1" ht="146.25" customHeight="1" x14ac:dyDescent="0.2">
      <c r="A16" s="20">
        <v>5</v>
      </c>
      <c r="B16" s="20">
        <v>2</v>
      </c>
      <c r="C16" s="35" t="s">
        <v>34</v>
      </c>
      <c r="D16" s="35" t="s">
        <v>35</v>
      </c>
      <c r="E16" s="35" t="s">
        <v>36</v>
      </c>
      <c r="F16" s="36">
        <v>3485732.38</v>
      </c>
      <c r="G16" s="36">
        <v>2962872.52</v>
      </c>
      <c r="H16" s="36">
        <v>348573.23</v>
      </c>
      <c r="I16" s="36">
        <v>2614299.29</v>
      </c>
      <c r="J16" s="21" t="s">
        <v>22</v>
      </c>
      <c r="K16" s="22">
        <v>28</v>
      </c>
      <c r="L16" s="23" t="s">
        <v>23</v>
      </c>
      <c r="M16" s="38" t="s">
        <v>24</v>
      </c>
      <c r="N16" s="24" t="s">
        <v>25</v>
      </c>
    </row>
    <row r="17" spans="1:14" s="4" customFormat="1" ht="325.5" customHeight="1" x14ac:dyDescent="0.2">
      <c r="A17" s="20">
        <v>6</v>
      </c>
      <c r="B17" s="20">
        <v>3</v>
      </c>
      <c r="C17" s="35" t="s">
        <v>37</v>
      </c>
      <c r="D17" s="35" t="s">
        <v>32</v>
      </c>
      <c r="E17" s="35" t="s">
        <v>38</v>
      </c>
      <c r="F17" s="36">
        <v>2054882.03</v>
      </c>
      <c r="G17" s="36">
        <v>1746649.73</v>
      </c>
      <c r="H17" s="36">
        <v>205488.2</v>
      </c>
      <c r="I17" s="36">
        <f t="shared" ref="I17:I38" si="0">G17-H17</f>
        <v>1541161.53</v>
      </c>
      <c r="J17" s="21" t="s">
        <v>22</v>
      </c>
      <c r="K17" s="22">
        <v>28</v>
      </c>
      <c r="L17" s="23" t="s">
        <v>23</v>
      </c>
      <c r="M17" s="38" t="s">
        <v>24</v>
      </c>
      <c r="N17" s="24" t="s">
        <v>39</v>
      </c>
    </row>
    <row r="18" spans="1:14" s="4" customFormat="1" ht="345" customHeight="1" x14ac:dyDescent="0.2">
      <c r="A18" s="20">
        <v>7</v>
      </c>
      <c r="B18" s="20">
        <v>4</v>
      </c>
      <c r="C18" s="35" t="s">
        <v>40</v>
      </c>
      <c r="D18" s="35" t="s">
        <v>41</v>
      </c>
      <c r="E18" s="35" t="s">
        <v>42</v>
      </c>
      <c r="F18" s="36">
        <v>10059256.300000001</v>
      </c>
      <c r="G18" s="36">
        <v>7833300.1200000001</v>
      </c>
      <c r="H18" s="36">
        <v>921564.72</v>
      </c>
      <c r="I18" s="36">
        <f t="shared" si="0"/>
        <v>6911735.4000000004</v>
      </c>
      <c r="J18" s="21" t="s">
        <v>22</v>
      </c>
      <c r="K18" s="22">
        <v>27</v>
      </c>
      <c r="L18" s="23" t="s">
        <v>23</v>
      </c>
      <c r="M18" s="38" t="s">
        <v>24</v>
      </c>
      <c r="N18" s="24" t="s">
        <v>25</v>
      </c>
    </row>
    <row r="19" spans="1:14" s="4" customFormat="1" ht="223.5" customHeight="1" x14ac:dyDescent="0.2">
      <c r="A19" s="20">
        <v>8</v>
      </c>
      <c r="B19" s="20">
        <v>4</v>
      </c>
      <c r="C19" s="35" t="s">
        <v>43</v>
      </c>
      <c r="D19" s="35" t="s">
        <v>44</v>
      </c>
      <c r="E19" s="35" t="s">
        <v>45</v>
      </c>
      <c r="F19" s="36">
        <v>7424586.6500000004</v>
      </c>
      <c r="G19" s="36">
        <v>6246077.6500000004</v>
      </c>
      <c r="H19" s="36">
        <v>734832.66</v>
      </c>
      <c r="I19" s="36">
        <f t="shared" si="0"/>
        <v>5511244.9900000002</v>
      </c>
      <c r="J19" s="21" t="s">
        <v>22</v>
      </c>
      <c r="K19" s="22">
        <v>27</v>
      </c>
      <c r="L19" s="23" t="s">
        <v>23</v>
      </c>
      <c r="M19" s="38" t="s">
        <v>24</v>
      </c>
      <c r="N19" s="24" t="s">
        <v>25</v>
      </c>
    </row>
    <row r="20" spans="1:14" s="4" customFormat="1" ht="321.75" customHeight="1" x14ac:dyDescent="0.2">
      <c r="A20" s="20">
        <v>9</v>
      </c>
      <c r="B20" s="20">
        <v>4</v>
      </c>
      <c r="C20" s="35" t="s">
        <v>46</v>
      </c>
      <c r="D20" s="35" t="s">
        <v>47</v>
      </c>
      <c r="E20" s="35" t="s">
        <v>48</v>
      </c>
      <c r="F20" s="36">
        <v>21798014.73</v>
      </c>
      <c r="G20" s="36">
        <v>18109262.52</v>
      </c>
      <c r="H20" s="36">
        <v>2130501.4700000002</v>
      </c>
      <c r="I20" s="36">
        <f t="shared" si="0"/>
        <v>15978761.049999999</v>
      </c>
      <c r="J20" s="21" t="s">
        <v>22</v>
      </c>
      <c r="K20" s="22">
        <v>27</v>
      </c>
      <c r="L20" s="23" t="s">
        <v>23</v>
      </c>
      <c r="M20" s="38" t="s">
        <v>24</v>
      </c>
      <c r="N20" s="24" t="s">
        <v>25</v>
      </c>
    </row>
    <row r="21" spans="1:14" s="4" customFormat="1" ht="309.75" customHeight="1" x14ac:dyDescent="0.2">
      <c r="A21" s="20">
        <v>10</v>
      </c>
      <c r="B21" s="20">
        <v>5</v>
      </c>
      <c r="C21" s="35" t="s">
        <v>49</v>
      </c>
      <c r="D21" s="35" t="s">
        <v>32</v>
      </c>
      <c r="E21" s="35" t="s">
        <v>50</v>
      </c>
      <c r="F21" s="36">
        <v>11000000</v>
      </c>
      <c r="G21" s="36">
        <v>9350000</v>
      </c>
      <c r="H21" s="36">
        <v>1100000</v>
      </c>
      <c r="I21" s="36">
        <f t="shared" si="0"/>
        <v>8250000</v>
      </c>
      <c r="J21" s="21" t="s">
        <v>22</v>
      </c>
      <c r="K21" s="22">
        <v>27</v>
      </c>
      <c r="L21" s="23" t="s">
        <v>23</v>
      </c>
      <c r="M21" s="38" t="s">
        <v>24</v>
      </c>
      <c r="N21" s="24" t="s">
        <v>39</v>
      </c>
    </row>
    <row r="22" spans="1:14" s="4" customFormat="1" ht="234" customHeight="1" x14ac:dyDescent="0.2">
      <c r="A22" s="20">
        <v>11</v>
      </c>
      <c r="B22" s="20">
        <v>6</v>
      </c>
      <c r="C22" s="35" t="s">
        <v>51</v>
      </c>
      <c r="D22" s="35" t="s">
        <v>52</v>
      </c>
      <c r="E22" s="35" t="s">
        <v>53</v>
      </c>
      <c r="F22" s="36">
        <v>5803516.9400000004</v>
      </c>
      <c r="G22" s="36">
        <v>4932989.4000000004</v>
      </c>
      <c r="H22" s="36">
        <v>580351.68999999994</v>
      </c>
      <c r="I22" s="36">
        <f t="shared" si="0"/>
        <v>4352637.7100000009</v>
      </c>
      <c r="J22" s="21" t="s">
        <v>22</v>
      </c>
      <c r="K22" s="22">
        <v>26</v>
      </c>
      <c r="L22" s="23" t="s">
        <v>23</v>
      </c>
      <c r="M22" s="38" t="s">
        <v>54</v>
      </c>
      <c r="N22" s="24" t="s">
        <v>55</v>
      </c>
    </row>
    <row r="23" spans="1:14" s="4" customFormat="1" ht="245.25" customHeight="1" x14ac:dyDescent="0.2">
      <c r="A23" s="20">
        <v>12</v>
      </c>
      <c r="B23" s="20">
        <v>7</v>
      </c>
      <c r="C23" s="35" t="s">
        <v>56</v>
      </c>
      <c r="D23" s="35" t="s">
        <v>57</v>
      </c>
      <c r="E23" s="35" t="s">
        <v>58</v>
      </c>
      <c r="F23" s="36">
        <v>6624123.9000000004</v>
      </c>
      <c r="G23" s="36">
        <v>5630505.3099999996</v>
      </c>
      <c r="H23" s="36">
        <v>662412.39</v>
      </c>
      <c r="I23" s="36">
        <f t="shared" si="0"/>
        <v>4968092.92</v>
      </c>
      <c r="J23" s="21" t="s">
        <v>22</v>
      </c>
      <c r="K23" s="22">
        <v>25</v>
      </c>
      <c r="L23" s="23" t="s">
        <v>23</v>
      </c>
      <c r="M23" s="38" t="s">
        <v>54</v>
      </c>
      <c r="N23" s="24" t="s">
        <v>55</v>
      </c>
    </row>
    <row r="24" spans="1:14" s="4" customFormat="1" ht="347.25" customHeight="1" x14ac:dyDescent="0.2">
      <c r="A24" s="20">
        <v>13</v>
      </c>
      <c r="B24" s="20">
        <v>8</v>
      </c>
      <c r="C24" s="35" t="s">
        <v>59</v>
      </c>
      <c r="D24" s="35" t="s">
        <v>60</v>
      </c>
      <c r="E24" s="35" t="s">
        <v>61</v>
      </c>
      <c r="F24" s="36">
        <v>18631593.899999999</v>
      </c>
      <c r="G24" s="36">
        <v>15654104.82</v>
      </c>
      <c r="H24" s="36">
        <v>1841659.39</v>
      </c>
      <c r="I24" s="36">
        <f t="shared" si="0"/>
        <v>13812445.43</v>
      </c>
      <c r="J24" s="21" t="s">
        <v>22</v>
      </c>
      <c r="K24" s="22">
        <v>24</v>
      </c>
      <c r="L24" s="23" t="s">
        <v>23</v>
      </c>
      <c r="M24" s="38" t="s">
        <v>24</v>
      </c>
      <c r="N24" s="24" t="s">
        <v>25</v>
      </c>
    </row>
    <row r="25" spans="1:14" s="4" customFormat="1" ht="347.25" customHeight="1" x14ac:dyDescent="0.2">
      <c r="A25" s="20">
        <v>14</v>
      </c>
      <c r="B25" s="20">
        <v>8</v>
      </c>
      <c r="C25" s="35" t="s">
        <v>62</v>
      </c>
      <c r="D25" s="35" t="s">
        <v>47</v>
      </c>
      <c r="E25" s="35" t="s">
        <v>63</v>
      </c>
      <c r="F25" s="36">
        <v>25213327.309999999</v>
      </c>
      <c r="G25" s="36">
        <v>21431328.219999999</v>
      </c>
      <c r="H25" s="36">
        <v>2521332.73</v>
      </c>
      <c r="I25" s="36">
        <f t="shared" si="0"/>
        <v>18909995.489999998</v>
      </c>
      <c r="J25" s="21" t="s">
        <v>22</v>
      </c>
      <c r="K25" s="22">
        <v>24</v>
      </c>
      <c r="L25" s="23" t="s">
        <v>23</v>
      </c>
      <c r="M25" s="38" t="s">
        <v>24</v>
      </c>
      <c r="N25" s="24" t="s">
        <v>25</v>
      </c>
    </row>
    <row r="26" spans="1:14" s="4" customFormat="1" ht="219.75" customHeight="1" x14ac:dyDescent="0.2">
      <c r="A26" s="20">
        <v>15</v>
      </c>
      <c r="B26" s="20">
        <v>9</v>
      </c>
      <c r="C26" s="35" t="s">
        <v>64</v>
      </c>
      <c r="D26" s="35" t="s">
        <v>47</v>
      </c>
      <c r="E26" s="35" t="s">
        <v>65</v>
      </c>
      <c r="F26" s="36">
        <v>7318220.0700000003</v>
      </c>
      <c r="G26" s="36">
        <v>5311983.05</v>
      </c>
      <c r="H26" s="36">
        <v>624939.18000000005</v>
      </c>
      <c r="I26" s="36">
        <f t="shared" si="0"/>
        <v>4687043.87</v>
      </c>
      <c r="J26" s="21" t="s">
        <v>22</v>
      </c>
      <c r="K26" s="22">
        <v>24</v>
      </c>
      <c r="L26" s="23" t="s">
        <v>23</v>
      </c>
      <c r="M26" s="38" t="s">
        <v>24</v>
      </c>
      <c r="N26" s="24" t="s">
        <v>66</v>
      </c>
    </row>
    <row r="27" spans="1:14" s="4" customFormat="1" ht="333" customHeight="1" x14ac:dyDescent="0.2">
      <c r="A27" s="20">
        <v>16</v>
      </c>
      <c r="B27" s="20">
        <v>10</v>
      </c>
      <c r="C27" s="35" t="s">
        <v>67</v>
      </c>
      <c r="D27" s="35" t="s">
        <v>47</v>
      </c>
      <c r="E27" s="35" t="s">
        <v>68</v>
      </c>
      <c r="F27" s="36">
        <v>40049143.640000001</v>
      </c>
      <c r="G27" s="36">
        <v>34041772.090000004</v>
      </c>
      <c r="H27" s="36">
        <v>4004914.36</v>
      </c>
      <c r="I27" s="36">
        <f t="shared" si="0"/>
        <v>30036857.730000004</v>
      </c>
      <c r="J27" s="21" t="s">
        <v>22</v>
      </c>
      <c r="K27" s="22">
        <v>23</v>
      </c>
      <c r="L27" s="23" t="s">
        <v>23</v>
      </c>
      <c r="M27" s="38" t="s">
        <v>24</v>
      </c>
      <c r="N27" s="24" t="s">
        <v>25</v>
      </c>
    </row>
    <row r="28" spans="1:14" s="4" customFormat="1" ht="281.25" customHeight="1" x14ac:dyDescent="0.2">
      <c r="A28" s="20">
        <v>17</v>
      </c>
      <c r="B28" s="20">
        <v>11</v>
      </c>
      <c r="C28" s="35" t="s">
        <v>69</v>
      </c>
      <c r="D28" s="35" t="s">
        <v>70</v>
      </c>
      <c r="E28" s="35" t="s">
        <v>71</v>
      </c>
      <c r="F28" s="36">
        <v>4118870.84</v>
      </c>
      <c r="G28" s="36">
        <v>3501040.21</v>
      </c>
      <c r="H28" s="36">
        <v>411887.08</v>
      </c>
      <c r="I28" s="36">
        <f t="shared" si="0"/>
        <v>3089153.13</v>
      </c>
      <c r="J28" s="21" t="s">
        <v>22</v>
      </c>
      <c r="K28" s="22">
        <v>23</v>
      </c>
      <c r="L28" s="23" t="s">
        <v>23</v>
      </c>
      <c r="M28" s="38" t="s">
        <v>24</v>
      </c>
      <c r="N28" s="24" t="s">
        <v>39</v>
      </c>
    </row>
    <row r="29" spans="1:14" s="4" customFormat="1" ht="309" customHeight="1" x14ac:dyDescent="0.2">
      <c r="A29" s="20">
        <v>18</v>
      </c>
      <c r="B29" s="20">
        <v>12</v>
      </c>
      <c r="C29" s="35" t="s">
        <v>72</v>
      </c>
      <c r="D29" s="35" t="s">
        <v>73</v>
      </c>
      <c r="E29" s="35" t="s">
        <v>74</v>
      </c>
      <c r="F29" s="36">
        <v>4990469.6500000004</v>
      </c>
      <c r="G29" s="36">
        <v>4126175.95</v>
      </c>
      <c r="H29" s="36">
        <v>485432.46</v>
      </c>
      <c r="I29" s="36">
        <f t="shared" si="0"/>
        <v>3640743.49</v>
      </c>
      <c r="J29" s="21" t="s">
        <v>22</v>
      </c>
      <c r="K29" s="22">
        <v>22</v>
      </c>
      <c r="L29" s="23" t="s">
        <v>23</v>
      </c>
      <c r="M29" s="38" t="s">
        <v>24</v>
      </c>
      <c r="N29" s="24" t="s">
        <v>25</v>
      </c>
    </row>
    <row r="30" spans="1:14" s="4" customFormat="1" ht="202.5" customHeight="1" x14ac:dyDescent="0.2">
      <c r="A30" s="20">
        <v>19</v>
      </c>
      <c r="B30" s="20">
        <v>12</v>
      </c>
      <c r="C30" s="35" t="s">
        <v>75</v>
      </c>
      <c r="D30" s="35" t="s">
        <v>76</v>
      </c>
      <c r="E30" s="39" t="s">
        <v>77</v>
      </c>
      <c r="F30" s="36">
        <v>7177681.04</v>
      </c>
      <c r="G30" s="36">
        <v>6101028.8799999999</v>
      </c>
      <c r="H30" s="36">
        <v>717768.1</v>
      </c>
      <c r="I30" s="36">
        <f t="shared" si="0"/>
        <v>5383260.7800000003</v>
      </c>
      <c r="J30" s="21" t="s">
        <v>22</v>
      </c>
      <c r="K30" s="22">
        <v>22</v>
      </c>
      <c r="L30" s="23" t="s">
        <v>23</v>
      </c>
      <c r="M30" s="38" t="s">
        <v>24</v>
      </c>
      <c r="N30" s="24" t="s">
        <v>25</v>
      </c>
    </row>
    <row r="31" spans="1:14" s="4" customFormat="1" ht="324" customHeight="1" x14ac:dyDescent="0.2">
      <c r="A31" s="20">
        <v>20</v>
      </c>
      <c r="B31" s="20">
        <v>13</v>
      </c>
      <c r="C31" s="35" t="s">
        <v>78</v>
      </c>
      <c r="D31" s="35" t="s">
        <v>47</v>
      </c>
      <c r="E31" s="39" t="s">
        <v>79</v>
      </c>
      <c r="F31" s="36">
        <v>5442189.3099999996</v>
      </c>
      <c r="G31" s="36">
        <v>4535072.3099999996</v>
      </c>
      <c r="H31" s="36">
        <v>533537.91</v>
      </c>
      <c r="I31" s="36">
        <f t="shared" si="0"/>
        <v>4001534.3999999994</v>
      </c>
      <c r="J31" s="21" t="s">
        <v>22</v>
      </c>
      <c r="K31" s="22">
        <v>21</v>
      </c>
      <c r="L31" s="23" t="s">
        <v>23</v>
      </c>
      <c r="M31" s="38" t="s">
        <v>80</v>
      </c>
      <c r="N31" s="24" t="s">
        <v>55</v>
      </c>
    </row>
    <row r="32" spans="1:14" s="4" customFormat="1" ht="318.75" customHeight="1" x14ac:dyDescent="0.2">
      <c r="A32" s="20">
        <v>21</v>
      </c>
      <c r="B32" s="20">
        <v>14</v>
      </c>
      <c r="C32" s="35" t="s">
        <v>81</v>
      </c>
      <c r="D32" s="35" t="s">
        <v>82</v>
      </c>
      <c r="E32" s="35" t="s">
        <v>83</v>
      </c>
      <c r="F32" s="36">
        <v>6499715</v>
      </c>
      <c r="G32" s="36">
        <v>5524757.75</v>
      </c>
      <c r="H32" s="36">
        <v>649971.5</v>
      </c>
      <c r="I32" s="36">
        <f t="shared" si="0"/>
        <v>4874786.25</v>
      </c>
      <c r="J32" s="21" t="s">
        <v>22</v>
      </c>
      <c r="K32" s="22">
        <v>20</v>
      </c>
      <c r="L32" s="23" t="s">
        <v>84</v>
      </c>
      <c r="M32" s="38" t="s">
        <v>24</v>
      </c>
      <c r="N32" s="24" t="s">
        <v>66</v>
      </c>
    </row>
    <row r="33" spans="1:14" s="4" customFormat="1" ht="293.25" customHeight="1" x14ac:dyDescent="0.2">
      <c r="A33" s="20">
        <v>22</v>
      </c>
      <c r="B33" s="20">
        <v>14</v>
      </c>
      <c r="C33" s="35" t="s">
        <v>85</v>
      </c>
      <c r="D33" s="35" t="s">
        <v>86</v>
      </c>
      <c r="E33" s="35" t="s">
        <v>87</v>
      </c>
      <c r="F33" s="36">
        <v>9405277.4600000009</v>
      </c>
      <c r="G33" s="36">
        <v>7994485.8399999999</v>
      </c>
      <c r="H33" s="36">
        <v>940527.74</v>
      </c>
      <c r="I33" s="36">
        <f t="shared" si="0"/>
        <v>7053958.0999999996</v>
      </c>
      <c r="J33" s="21" t="s">
        <v>22</v>
      </c>
      <c r="K33" s="22">
        <v>20</v>
      </c>
      <c r="L33" s="23" t="s">
        <v>84</v>
      </c>
      <c r="M33" s="38" t="s">
        <v>24</v>
      </c>
      <c r="N33" s="24" t="s">
        <v>66</v>
      </c>
    </row>
    <row r="34" spans="1:14" s="4" customFormat="1" ht="312" customHeight="1" x14ac:dyDescent="0.2">
      <c r="A34" s="20">
        <v>23</v>
      </c>
      <c r="B34" s="20">
        <v>15</v>
      </c>
      <c r="C34" s="35" t="s">
        <v>88</v>
      </c>
      <c r="D34" s="35" t="s">
        <v>89</v>
      </c>
      <c r="E34" s="35" t="s">
        <v>90</v>
      </c>
      <c r="F34" s="36">
        <v>6074782.9100000001</v>
      </c>
      <c r="G34" s="36">
        <v>4983910.93</v>
      </c>
      <c r="H34" s="36">
        <v>586342.46</v>
      </c>
      <c r="I34" s="36">
        <f t="shared" si="0"/>
        <v>4397568.47</v>
      </c>
      <c r="J34" s="21" t="s">
        <v>22</v>
      </c>
      <c r="K34" s="22">
        <v>19</v>
      </c>
      <c r="L34" s="23" t="s">
        <v>84</v>
      </c>
      <c r="M34" s="38" t="s">
        <v>91</v>
      </c>
      <c r="N34" s="24" t="s">
        <v>55</v>
      </c>
    </row>
    <row r="35" spans="1:14" s="4" customFormat="1" ht="267" customHeight="1" x14ac:dyDescent="0.2">
      <c r="A35" s="20">
        <v>24</v>
      </c>
      <c r="B35" s="20">
        <v>16</v>
      </c>
      <c r="C35" s="35" t="s">
        <v>92</v>
      </c>
      <c r="D35" s="35" t="s">
        <v>86</v>
      </c>
      <c r="E35" s="35" t="s">
        <v>93</v>
      </c>
      <c r="F35" s="36">
        <v>5403200.25</v>
      </c>
      <c r="G35" s="36">
        <v>4592720.24</v>
      </c>
      <c r="H35" s="36">
        <v>540320.02</v>
      </c>
      <c r="I35" s="36">
        <f t="shared" si="0"/>
        <v>4052400.22</v>
      </c>
      <c r="J35" s="21" t="s">
        <v>22</v>
      </c>
      <c r="K35" s="22">
        <v>18</v>
      </c>
      <c r="L35" s="23" t="s">
        <v>84</v>
      </c>
      <c r="M35" s="38" t="s">
        <v>91</v>
      </c>
      <c r="N35" s="24" t="s">
        <v>55</v>
      </c>
    </row>
    <row r="36" spans="1:14" s="4" customFormat="1" ht="267" customHeight="1" x14ac:dyDescent="0.2">
      <c r="A36" s="54" t="s">
        <v>94</v>
      </c>
      <c r="B36" s="55"/>
      <c r="C36" s="55"/>
      <c r="D36" s="55"/>
      <c r="E36" s="56"/>
      <c r="F36" s="49">
        <f>SUM(F12:F35)</f>
        <v>230791131.46000001</v>
      </c>
      <c r="G36" s="49">
        <f>SUM(G12:G35)</f>
        <v>193440007.76000005</v>
      </c>
      <c r="H36" s="49">
        <f>SUM(H12:H35)</f>
        <v>22758626.670000002</v>
      </c>
      <c r="I36" s="49">
        <f>SUM(I12:I35)</f>
        <v>170681381.09</v>
      </c>
      <c r="J36" s="26"/>
      <c r="K36" s="50"/>
      <c r="L36" s="51"/>
      <c r="M36" s="52"/>
      <c r="N36" s="53"/>
    </row>
    <row r="37" spans="1:14" s="4" customFormat="1" ht="346.5" customHeight="1" x14ac:dyDescent="0.2">
      <c r="A37" s="20">
        <v>25</v>
      </c>
      <c r="B37" s="20" t="s">
        <v>95</v>
      </c>
      <c r="C37" s="35" t="s">
        <v>96</v>
      </c>
      <c r="D37" s="43" t="s">
        <v>97</v>
      </c>
      <c r="E37" s="35" t="s">
        <v>98</v>
      </c>
      <c r="F37" s="36">
        <v>3700066.64</v>
      </c>
      <c r="G37" s="36">
        <v>3145056.65</v>
      </c>
      <c r="H37" s="36">
        <v>0</v>
      </c>
      <c r="I37" s="36">
        <f t="shared" si="0"/>
        <v>3145056.65</v>
      </c>
      <c r="J37" s="21" t="s">
        <v>99</v>
      </c>
      <c r="K37" s="22" t="s">
        <v>95</v>
      </c>
      <c r="L37" s="23" t="s">
        <v>91</v>
      </c>
      <c r="M37" s="38" t="s">
        <v>95</v>
      </c>
      <c r="N37" s="24" t="s">
        <v>95</v>
      </c>
    </row>
    <row r="38" spans="1:14" s="4" customFormat="1" ht="267" customHeight="1" x14ac:dyDescent="0.2">
      <c r="A38" s="20">
        <v>26</v>
      </c>
      <c r="B38" s="20" t="s">
        <v>95</v>
      </c>
      <c r="C38" s="35" t="s">
        <v>100</v>
      </c>
      <c r="D38" s="43" t="s">
        <v>101</v>
      </c>
      <c r="E38" s="35" t="s">
        <v>102</v>
      </c>
      <c r="F38" s="36">
        <v>8276610.6799999997</v>
      </c>
      <c r="G38" s="36">
        <v>7035119.0599999996</v>
      </c>
      <c r="H38" s="36">
        <v>0</v>
      </c>
      <c r="I38" s="36">
        <f t="shared" si="0"/>
        <v>7035119.0599999996</v>
      </c>
      <c r="J38" s="21" t="s">
        <v>99</v>
      </c>
      <c r="K38" s="22" t="s">
        <v>95</v>
      </c>
      <c r="L38" s="23" t="s">
        <v>103</v>
      </c>
      <c r="M38" s="38" t="s">
        <v>95</v>
      </c>
      <c r="N38" s="24" t="s">
        <v>95</v>
      </c>
    </row>
    <row r="39" spans="1:14" s="4" customFormat="1" ht="62.25" customHeight="1" x14ac:dyDescent="0.2">
      <c r="A39" s="25" t="s">
        <v>104</v>
      </c>
      <c r="B39" s="46"/>
      <c r="C39" s="47"/>
      <c r="D39" s="47"/>
      <c r="E39" s="48"/>
      <c r="F39" s="26">
        <f>SUM(F12:F35)+F37+F38</f>
        <v>242767808.78</v>
      </c>
      <c r="G39" s="26">
        <f>SUM(G12:G35)+G37+G38</f>
        <v>203620183.47000006</v>
      </c>
      <c r="H39" s="26">
        <f>SUM(H12:H35)+H37+H38</f>
        <v>22758626.670000002</v>
      </c>
      <c r="I39" s="26">
        <f>SUM(I12:I35)+I37+I38</f>
        <v>180861556.80000001</v>
      </c>
      <c r="J39" s="26"/>
      <c r="K39" s="22"/>
      <c r="L39" s="23"/>
      <c r="M39" s="38"/>
      <c r="N39" s="24"/>
    </row>
    <row r="40" spans="1:14" ht="31.5" x14ac:dyDescent="0.2">
      <c r="A40" s="27"/>
      <c r="B40" s="27"/>
      <c r="C40" s="16"/>
      <c r="D40" s="16"/>
      <c r="E40" s="19"/>
      <c r="F40" s="16"/>
      <c r="G40" s="16"/>
      <c r="H40" s="16"/>
      <c r="I40" s="16"/>
      <c r="J40" s="19"/>
      <c r="K40" s="19"/>
      <c r="L40" s="19"/>
      <c r="M40" s="19"/>
      <c r="N40" s="19"/>
    </row>
    <row r="41" spans="1:14" ht="31.5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14"/>
      <c r="L41" s="14"/>
      <c r="M41" s="14"/>
      <c r="N41" s="14"/>
    </row>
    <row r="42" spans="1:14" ht="31.5" x14ac:dyDescent="0.5">
      <c r="A42" s="29" t="s">
        <v>105</v>
      </c>
      <c r="B42" s="29"/>
      <c r="C42" s="17"/>
      <c r="D42" s="17"/>
      <c r="E42" s="30"/>
      <c r="F42" s="17"/>
      <c r="G42" s="17"/>
      <c r="H42" s="17"/>
      <c r="I42" s="17"/>
      <c r="J42" s="19"/>
      <c r="K42" s="19"/>
      <c r="L42" s="19"/>
      <c r="M42" s="19"/>
      <c r="N42" s="11"/>
    </row>
    <row r="43" spans="1:14" ht="18.75" x14ac:dyDescent="0.2">
      <c r="A43" s="3"/>
      <c r="B43" s="3"/>
      <c r="C43" s="3"/>
      <c r="D43" s="3"/>
      <c r="E43" s="3"/>
      <c r="F43" s="3"/>
      <c r="G43" s="3"/>
      <c r="H43" s="3"/>
      <c r="I43" s="3"/>
      <c r="J43" s="2"/>
      <c r="K43" s="2"/>
      <c r="L43" s="2"/>
      <c r="M43" s="2"/>
    </row>
    <row r="44" spans="1:14" ht="31.5" x14ac:dyDescent="0.2">
      <c r="A44" s="3"/>
      <c r="B44" s="3"/>
      <c r="C44" s="28"/>
      <c r="D44" s="16"/>
      <c r="E44" s="28"/>
      <c r="F44" s="28"/>
      <c r="G44" s="28"/>
      <c r="H44" s="16"/>
      <c r="I44" s="28"/>
      <c r="J44" s="3"/>
      <c r="K44" s="2"/>
      <c r="L44" s="2"/>
      <c r="M44" s="2"/>
      <c r="N44" s="2"/>
    </row>
    <row r="45" spans="1:14" ht="31.5" x14ac:dyDescent="0.2">
      <c r="A45" s="3"/>
      <c r="B45" s="3"/>
      <c r="C45" s="28"/>
      <c r="D45" s="41"/>
      <c r="E45" s="41"/>
      <c r="F45" s="28"/>
      <c r="G45" s="28"/>
      <c r="H45" s="44"/>
      <c r="I45" s="28"/>
      <c r="J45" s="3"/>
      <c r="K45" s="2"/>
      <c r="L45" s="2"/>
      <c r="M45" s="2"/>
      <c r="N45" s="2"/>
    </row>
    <row r="46" spans="1:14" ht="31.5" x14ac:dyDescent="0.2">
      <c r="A46" s="3"/>
      <c r="B46" s="3"/>
      <c r="C46" s="41"/>
      <c r="D46" s="42"/>
      <c r="E46" s="41"/>
      <c r="F46" s="28"/>
      <c r="G46" s="28"/>
      <c r="H46" s="45"/>
      <c r="I46" s="41"/>
      <c r="J46" s="3"/>
      <c r="K46" s="2"/>
      <c r="L46" s="2"/>
      <c r="M46" s="2"/>
      <c r="N46" s="2"/>
    </row>
    <row r="47" spans="1:14" ht="31.5" x14ac:dyDescent="0.2">
      <c r="A47" s="3"/>
      <c r="B47" s="3"/>
      <c r="C47" s="16"/>
      <c r="D47" s="41"/>
      <c r="E47" s="41"/>
      <c r="F47" s="28"/>
      <c r="G47" s="28"/>
      <c r="H47" s="28"/>
      <c r="I47" s="16"/>
      <c r="J47" s="3"/>
      <c r="K47" s="2"/>
      <c r="L47" s="2"/>
      <c r="M47" s="2"/>
      <c r="N47" s="2"/>
    </row>
    <row r="48" spans="1:14" ht="31.5" x14ac:dyDescent="0.2">
      <c r="A48" s="2"/>
      <c r="B48" s="2"/>
      <c r="C48" s="14"/>
      <c r="D48" s="14"/>
      <c r="E48" s="14"/>
      <c r="F48" s="14"/>
      <c r="G48" s="14"/>
      <c r="H48" s="14"/>
      <c r="I48" s="14"/>
      <c r="J48" s="2"/>
      <c r="K48" s="2"/>
      <c r="L48" s="2"/>
      <c r="M48" s="2"/>
      <c r="N48" s="2"/>
    </row>
    <row r="49" spans="1:14" ht="31.5" x14ac:dyDescent="0.2">
      <c r="A49" s="2"/>
      <c r="B49" s="2"/>
      <c r="C49" s="14"/>
      <c r="D49" s="14"/>
      <c r="E49" s="14"/>
      <c r="F49" s="14"/>
      <c r="G49" s="14"/>
      <c r="H49" s="14"/>
      <c r="I49" s="14"/>
      <c r="J49" s="2"/>
      <c r="K49" s="2"/>
      <c r="L49" s="2"/>
      <c r="M49" s="2"/>
      <c r="N49" s="2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1">
    <mergeCell ref="A36:E3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37" fitToHeight="0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5" ma:contentTypeDescription="Utwórz nowy dokument." ma:contentTypeScope="" ma:versionID="724dde684ef9b05687edb99bb17d1856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49d92508d3ce33062529bb8f8b7b895c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aba39d-2bb0-43c8-925f-3ed70e5af5ff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52e5d6-3164-4114-9510-1696955387a4" xsi:nil="true"/>
    <lcf76f155ced4ddcb4097134ff3c332f xmlns="9ebde75c-c695-442a-80d4-61b034fbba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11F43-C722-4C32-9CE8-C654378BD0E9}"/>
</file>

<file path=customXml/itemProps3.xml><?xml version="1.0" encoding="utf-8"?>
<ds:datastoreItem xmlns:ds="http://schemas.openxmlformats.org/officeDocument/2006/customXml" ds:itemID="{02699B45-94E7-427D-AB6A-F8FEB2A79C08}">
  <ds:schemaRefs>
    <ds:schemaRef ds:uri="http://schemas.microsoft.com/office/2006/metadata/properties"/>
    <ds:schemaRef ds:uri="http://schemas.microsoft.com/office/infopath/2007/PartnerControls"/>
    <ds:schemaRef ds:uri="67045f44-ec46-4ccc-a0f5-6e6600517be9"/>
    <ds:schemaRef ds:uri="ea1f0649-767e-4101-ac42-4c88ca8afb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15</vt:lpstr>
      <vt:lpstr>'Zał. nr 15'!Obszar_wydruku</vt:lpstr>
      <vt:lpstr>'Zał. nr 15'!Tytuły_wydruku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Musiał Ewelina</cp:lastModifiedBy>
  <cp:revision/>
  <dcterms:created xsi:type="dcterms:W3CDTF">2009-08-04T12:39:16Z</dcterms:created>
  <dcterms:modified xsi:type="dcterms:W3CDTF">2024-08-29T11:59:22Z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  <property fmtid="{D5CDD505-2E9C-101B-9397-08002B2CF9AE}" pid="3" name="MediaServiceImageTags">
    <vt:lpwstr/>
  </property>
</Properties>
</file>