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laskie365-my.sharepoint.com/personal/danszczykd_slaskie_pl/Documents/Praca zdalna/Praca zdalna - DD/Perspektywa 2021-2027/Ocena - 040_23/Po wyborze/"/>
    </mc:Choice>
  </mc:AlternateContent>
  <xr:revisionPtr revIDLastSave="4" documentId="13_ncr:1_{F7DA32B1-3261-44C3-AE46-4033E7995562}" xr6:coauthVersionLast="47" xr6:coauthVersionMax="47" xr10:uidLastSave="{CFD0AAE1-CEAF-468A-BDA2-66A1D59030C3}"/>
  <bookViews>
    <workbookView xWindow="-120" yWindow="-120" windowWidth="29040" windowHeight="17640" xr2:uid="{00000000-000D-0000-FFFF-FFFF00000000}"/>
  </bookViews>
  <sheets>
    <sheet name="Zał. nr 15" sheetId="1" r:id="rId1"/>
  </sheets>
  <definedNames>
    <definedName name="Z_2C5C7E96_9BA8_4E7F_B972_CEBFBA26A095_.wvu.PrintArea" localSheetId="0" hidden="1">'Zał. nr 15'!$A$1:$L$33</definedName>
    <definedName name="Z_5C60DA98_78F3_4598_91CB_9FC5C757E531_.wvu.PrintArea" localSheetId="0" hidden="1">'Zał. nr 15'!$A$1:$L$33</definedName>
    <definedName name="Z_6D6F63C6_7A6F_40DD_AD3D_B284E2FDB1F5_.wvu.PrintArea" localSheetId="0" hidden="1">'Zał. nr 15'!$A$1:$L$33</definedName>
    <definedName name="Z_FAFB4A0E_1F6F_4F7C_9DAE_1728F139C581_.wvu.PrintArea" localSheetId="0" hidden="1">'Zał. nr 15'!$A$1:$L$33</definedName>
  </definedNames>
  <calcPr calcId="191028" calcOnSave="0"/>
  <customWorkbookViews>
    <customWorkbookView name="Dziubiak Lucyna (Chudy ) - Widok osobisty" guid="{2C5C7E96-9BA8-4E7F-B972-CEBFBA26A095}" mergeInterval="0" personalView="1" maximized="1" xWindow="-8" yWindow="-8" windowWidth="1936" windowHeight="1056" activeSheetId="1"/>
    <customWorkbookView name="Marciniak-Kleszcz Aleksandra - Widok osobisty" guid="{FAFB4A0E-1F6F-4F7C-9DAE-1728F139C581}" mergeInterval="0" personalView="1" maximized="1" xWindow="-8" yWindow="-8" windowWidth="1936" windowHeight="1056" activeSheetId="1" showComments="commIndAndComment"/>
    <customWorkbookView name="lapa - Widok osobisty" guid="{6D6F63C6-7A6F-40DD-AD3D-B284E2FDB1F5}" mergeInterval="0" personalView="1" maximized="1" xWindow="1" yWindow="1" windowWidth="1366" windowHeight="527" activeSheetId="1"/>
    <customWorkbookView name="Małgorzata Łapa - Widok osobisty" guid="{5C60DA98-78F3-4598-91CB-9FC5C757E531}" mergeInterval="0" personalView="1" xWindow="1" windowWidth="1919" windowHeight="1040" activeSheetId="1"/>
    <customWorkbookView name="Ginter Bożena - Widok osobisty" guid="{F85D0C9A-47D2-4629-9036-B6898160B553}" mergeInterval="0" personalView="1" maximized="1" xWindow="-8" yWindow="-8" windowWidth="1936" windowHeight="1056" activeSheetId="1" showComments="commIndAndComment"/>
    <customWorkbookView name="Łapa Małgorzata - Widok osobisty" guid="{C05284C5-3D77-458E-BA08-2BAD7C61D142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13" i="1"/>
  <c r="G23" i="1" l="1"/>
  <c r="H23" i="1"/>
  <c r="E23" i="1"/>
  <c r="F23" i="1" l="1"/>
  <c r="E26" i="1" l="1"/>
  <c r="G26" i="1" l="1"/>
  <c r="F24" i="1"/>
  <c r="F25" i="1"/>
  <c r="F26" i="1" l="1"/>
  <c r="H26" i="1"/>
</calcChain>
</file>

<file path=xl/sharedStrings.xml><?xml version="1.0" encoding="utf-8"?>
<sst xmlns="http://schemas.openxmlformats.org/spreadsheetml/2006/main" count="95" uniqueCount="60">
  <si>
    <t xml:space="preserve">LISTA OCENIONYCH PROJEKTÓW  ZAWIERAJĄCA WYNIKI PRAC KOMISJI OCENY PROJEKTÓW  </t>
  </si>
  <si>
    <t>Program Fundusze Europejskie dla Śląskiego 2021-2027</t>
  </si>
  <si>
    <t>Działanie: 10.09 Ponowne wykorzystanie terenów poprzemysłowych, zdewastowanych, zdegradowanych na cele rozwojowe regionu</t>
  </si>
  <si>
    <t>Numer naboru: FESL.10.09-IZ.01-040/23</t>
  </si>
  <si>
    <t>Lp.</t>
  </si>
  <si>
    <t>Numer wniosku</t>
  </si>
  <si>
    <t>Wnioskodawca</t>
  </si>
  <si>
    <t>Tytuł projektu</t>
  </si>
  <si>
    <t>Koszty całkowite [PLN]</t>
  </si>
  <si>
    <t>Wnioskowane dofinansowanie ogółem  [PLN]</t>
  </si>
  <si>
    <t>Wnioskowane dofinansowanie z budżetu państwa  [PLN] (jeśli dotyczy)</t>
  </si>
  <si>
    <t>Wnioskowane dofinansowanie z EFRR/ FST [PLN]</t>
  </si>
  <si>
    <t>Spełnia kryteria /nie spełnia kryteriów - formalnych, merytorycznych</t>
  </si>
  <si>
    <t>Liczba przyznanych punktów malejąco</t>
  </si>
  <si>
    <t>Czy zastosowano kryteria rozstrzygające? (Tak, numer kryterium/Nie)</t>
  </si>
  <si>
    <t>Wybrany do dofinasowania - Tak/nie</t>
  </si>
  <si>
    <t>FESL.10.09-IZ.01-0343/23</t>
  </si>
  <si>
    <t>KLUB SPORTOWY SKARPA BYTOM</t>
  </si>
  <si>
    <t>Zielony kwartał KWK Rozbark - Centrum szkoleniowo-noclegowe- Zielona Transformacja</t>
  </si>
  <si>
    <t xml:space="preserve">spełnia kryteria </t>
  </si>
  <si>
    <t>Nie</t>
  </si>
  <si>
    <t>Tak</t>
  </si>
  <si>
    <t>FESL.10.09-IZ.01-0361/23</t>
  </si>
  <si>
    <t>Zielony kwartał KWK Rozbark – Centrum Transformacji Energetycznej</t>
  </si>
  <si>
    <t>FESL.10.09-IZ.01-0270/23</t>
  </si>
  <si>
    <t>Miasto Ruda Śląska</t>
  </si>
  <si>
    <t>Wielki Piec Huty Pokój - Centrum Transformacji w Rudzie Śląskiej</t>
  </si>
  <si>
    <t>FESL.10.09-IZ.01-028A/23</t>
  </si>
  <si>
    <t>Fabryka Pełna Życia Spółka z ograniczoną odpowiedzialnością</t>
  </si>
  <si>
    <t>Fabryka Pełna Życia – centrum przemian, etap I</t>
  </si>
  <si>
    <t>FESL.10.09-IZ.01-0341/23</t>
  </si>
  <si>
    <t>Zielony kwartał KWK Rozbark – Centrum Aktywności Społeczno - Edukacyjnej</t>
  </si>
  <si>
    <t>FESL.10.09-IZ.01-02F1/23</t>
  </si>
  <si>
    <t>MIASTO CZELADŹ</t>
  </si>
  <si>
    <t>Adaptacja budynku byłych warsztatów mechanicznych Kopalni Saturn w Czeladzi na cele rozwojowe regionu</t>
  </si>
  <si>
    <t>FESL.10.09-IZ.01-02DA/23</t>
  </si>
  <si>
    <t>Miasto Rydułtowy</t>
  </si>
  <si>
    <t>Adaptacja sztolni ćwiczebnej na strzelnicę sportową na terenie pokopalnianym Leon III w Rydułtowach</t>
  </si>
  <si>
    <t>FESL.10.09-IZ.01-0306/23</t>
  </si>
  <si>
    <t>GÓRNOŚLĄSKI AKCELERATOR PRZEDSIĘBIORCZOŚCI RYNKOWEJ SPÓŁKA Z OGRANICZONĄ ODPOWIEDZIALNOŚCIĄ</t>
  </si>
  <si>
    <t>Utworzenie Gliwickiego Parku Techniki, Technologii i Edukacji Lotniczej</t>
  </si>
  <si>
    <t>FESL.10.09-IZ.01-0277/23</t>
  </si>
  <si>
    <t>GMINA PSARY</t>
  </si>
  <si>
    <t>Zagospodarowanie przestrzeni publicznej za budynkiem OSP w Górze Siewierskiej</t>
  </si>
  <si>
    <t>FESL.10.09-IZ.01-02BA/23</t>
  </si>
  <si>
    <t>GMINA SIEMIANOWICE ŚLĄSKIE</t>
  </si>
  <si>
    <t>Rewitalizacja terenu poprzemysłowego po byłej KWK Siemianowice w Michałkowicach</t>
  </si>
  <si>
    <t>Razem wybrane do dofinasowania</t>
  </si>
  <si>
    <t>FESL.10.09-IZ.01-0352/23</t>
  </si>
  <si>
    <t>MUZUŁMAŃSKIE STOWARZYSZENIE KSZTAŁTOWANIA KULTURALNEGO</t>
  </si>
  <si>
    <t>Rozbudowa Centrum Kultury i Dialogu DOHA w Katowicach</t>
  </si>
  <si>
    <t>nie spełnia kryteriów formalnych</t>
  </si>
  <si>
    <t>nie dotyczy</t>
  </si>
  <si>
    <t>FESL.10.09-IZ.01-02F3/23</t>
  </si>
  <si>
    <t>Społeczny i edukacyjny rozwój regionu-adaptacja na potrzeby stałej wystawy pomieszczeń w Postindustrialnym Centrum w Czeladzi-etap II</t>
  </si>
  <si>
    <t>Razem</t>
  </si>
  <si>
    <t>Projekty wycofane przez wnioskodawcę - nie dotyczy</t>
  </si>
  <si>
    <t>Tak, kryterium specyficzne merytoryczne punktowe nr 2</t>
  </si>
  <si>
    <t>Ocenione projekty</t>
  </si>
  <si>
    <t>Załącznik do Uchwały nr 2503/468/VI/2023 Zarządu Województwa Śląskiego z dnia 28.11.2023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</si>
</sst>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4" fontId="4" fillId="0" borderId="1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4" fontId="4" fillId="0" borderId="0" xfId="0" applyNumberFormat="1" applyFont="1" applyAlignment="1">
      <alignment horizontal="left" vertical="top" wrapText="1"/>
    </xf>
    <xf numFmtId="4" fontId="4" fillId="3" borderId="4" xfId="0" applyNumberFormat="1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left" vertical="top" wrapText="1"/>
    </xf>
    <xf numFmtId="4" fontId="4" fillId="2" borderId="5" xfId="0" applyNumberFormat="1" applyFont="1" applyFill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left" vertical="top" wrapText="1"/>
    </xf>
    <xf numFmtId="4" fontId="3" fillId="4" borderId="1" xfId="0" applyNumberFormat="1" applyFont="1" applyFill="1" applyBorder="1" applyAlignment="1">
      <alignment horizontal="left" vertical="top" wrapText="1"/>
    </xf>
    <xf numFmtId="4" fontId="4" fillId="5" borderId="1" xfId="0" applyNumberFormat="1" applyFont="1" applyFill="1" applyBorder="1" applyAlignment="1">
      <alignment horizontal="left" vertical="top" wrapText="1"/>
    </xf>
    <xf numFmtId="0" fontId="4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zoomScaleNormal="100" zoomScaleSheetLayoutView="100" zoomScalePageLayoutView="80" workbookViewId="0"/>
  </sheetViews>
  <sheetFormatPr defaultColWidth="9.140625" defaultRowHeight="12.75" x14ac:dyDescent="0.2"/>
  <cols>
    <col min="1" max="1" width="6.5703125" style="1" customWidth="1"/>
    <col min="2" max="2" width="25.42578125" style="1" customWidth="1"/>
    <col min="3" max="3" width="29.5703125" style="1" customWidth="1"/>
    <col min="4" max="4" width="60.28515625" style="1" customWidth="1"/>
    <col min="5" max="5" width="16.42578125" style="1" customWidth="1"/>
    <col min="6" max="6" width="16.28515625" style="1" customWidth="1"/>
    <col min="7" max="7" width="16.42578125" style="1" customWidth="1"/>
    <col min="8" max="8" width="21.85546875" style="1" customWidth="1"/>
    <col min="9" max="9" width="17" style="1" customWidth="1"/>
    <col min="10" max="12" width="18.7109375" style="1" customWidth="1"/>
    <col min="13" max="16384" width="9.140625" style="1"/>
  </cols>
  <sheetData>
    <row r="1" spans="1:12" ht="15.75" x14ac:dyDescent="0.2">
      <c r="A1" s="5" t="s">
        <v>59</v>
      </c>
    </row>
    <row r="3" spans="1:12" ht="15.75" x14ac:dyDescent="0.2">
      <c r="A3" s="2" t="s">
        <v>0</v>
      </c>
      <c r="B3" s="3"/>
      <c r="C3" s="2"/>
      <c r="D3" s="3"/>
      <c r="E3" s="3"/>
      <c r="F3" s="3"/>
      <c r="G3" s="3"/>
      <c r="H3" s="3"/>
      <c r="I3" s="3"/>
      <c r="J3" s="5"/>
      <c r="K3" s="5"/>
      <c r="L3" s="3"/>
    </row>
    <row r="4" spans="1:12" ht="15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2">
      <c r="A5" s="5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5.75" x14ac:dyDescent="0.2">
      <c r="A6" s="5" t="s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.75" x14ac:dyDescent="0.2">
      <c r="A7" s="5" t="s"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5.75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5.75" x14ac:dyDescent="0.2">
      <c r="A9" s="4"/>
      <c r="B9" s="6"/>
      <c r="C9" s="6"/>
      <c r="D9" s="6"/>
      <c r="E9" s="6"/>
      <c r="F9" s="6"/>
      <c r="G9" s="6"/>
      <c r="H9" s="6"/>
      <c r="I9" s="6"/>
      <c r="J9" s="5"/>
      <c r="K9" s="5"/>
      <c r="L9" s="6"/>
    </row>
    <row r="10" spans="1:12" ht="15.75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15.75" x14ac:dyDescent="0.2">
      <c r="A11" s="2" t="s">
        <v>58</v>
      </c>
      <c r="B11" s="7"/>
      <c r="C11" s="7"/>
      <c r="D11" s="8"/>
      <c r="E11" s="6"/>
      <c r="F11" s="6"/>
      <c r="G11" s="6"/>
      <c r="H11" s="6"/>
      <c r="I11" s="9"/>
      <c r="J11" s="9"/>
      <c r="K11" s="9"/>
      <c r="L11" s="9"/>
    </row>
    <row r="12" spans="1:12" ht="94.15" customHeight="1" x14ac:dyDescent="0.2">
      <c r="A12" s="10" t="s">
        <v>4</v>
      </c>
      <c r="B12" s="10" t="s">
        <v>5</v>
      </c>
      <c r="C12" s="10" t="s">
        <v>6</v>
      </c>
      <c r="D12" s="27" t="s">
        <v>7</v>
      </c>
      <c r="E12" s="10" t="s">
        <v>8</v>
      </c>
      <c r="F12" s="10" t="s">
        <v>9</v>
      </c>
      <c r="G12" s="10" t="s">
        <v>10</v>
      </c>
      <c r="H12" s="10" t="s">
        <v>11</v>
      </c>
      <c r="I12" s="21" t="s">
        <v>12</v>
      </c>
      <c r="J12" s="22" t="s">
        <v>13</v>
      </c>
      <c r="K12" s="27" t="s">
        <v>14</v>
      </c>
      <c r="L12" s="24" t="s">
        <v>15</v>
      </c>
    </row>
    <row r="13" spans="1:12" ht="70.150000000000006" customHeight="1" x14ac:dyDescent="0.2">
      <c r="A13" s="29">
        <v>1</v>
      </c>
      <c r="B13" s="29" t="s">
        <v>16</v>
      </c>
      <c r="C13" s="30" t="s">
        <v>17</v>
      </c>
      <c r="D13" s="32" t="s">
        <v>18</v>
      </c>
      <c r="E13" s="36">
        <v>28476760</v>
      </c>
      <c r="F13" s="36">
        <f>G13+H13</f>
        <v>19148846</v>
      </c>
      <c r="G13" s="36">
        <v>2343856.4</v>
      </c>
      <c r="H13" s="36">
        <v>16804989.600000001</v>
      </c>
      <c r="I13" s="36" t="s">
        <v>19</v>
      </c>
      <c r="J13" s="37">
        <v>27</v>
      </c>
      <c r="K13" s="34" t="s">
        <v>20</v>
      </c>
      <c r="L13" s="35" t="s">
        <v>21</v>
      </c>
    </row>
    <row r="14" spans="1:12" ht="70.150000000000006" customHeight="1" x14ac:dyDescent="0.2">
      <c r="A14" s="29">
        <v>2</v>
      </c>
      <c r="B14" s="29" t="s">
        <v>22</v>
      </c>
      <c r="C14" s="30" t="s">
        <v>17</v>
      </c>
      <c r="D14" s="33" t="s">
        <v>23</v>
      </c>
      <c r="E14" s="36">
        <v>17586782.41</v>
      </c>
      <c r="F14" s="36">
        <f t="shared" ref="F14:F22" si="0">G14+H14</f>
        <v>9598324.7000000011</v>
      </c>
      <c r="G14" s="36">
        <v>1447527.47</v>
      </c>
      <c r="H14" s="36">
        <v>8150797.2300000004</v>
      </c>
      <c r="I14" s="36" t="s">
        <v>19</v>
      </c>
      <c r="J14" s="37">
        <v>26</v>
      </c>
      <c r="K14" s="34" t="s">
        <v>20</v>
      </c>
      <c r="L14" s="35" t="s">
        <v>21</v>
      </c>
    </row>
    <row r="15" spans="1:12" ht="70.150000000000006" customHeight="1" x14ac:dyDescent="0.2">
      <c r="A15" s="29">
        <v>3</v>
      </c>
      <c r="B15" s="29" t="s">
        <v>24</v>
      </c>
      <c r="C15" s="29" t="s">
        <v>25</v>
      </c>
      <c r="D15" s="32" t="s">
        <v>26</v>
      </c>
      <c r="E15" s="36">
        <v>98182533.310000002</v>
      </c>
      <c r="F15" s="36">
        <f t="shared" si="0"/>
        <v>75683408.359999999</v>
      </c>
      <c r="G15" s="36">
        <v>9474246.5199999996</v>
      </c>
      <c r="H15" s="36">
        <v>66209161.840000004</v>
      </c>
      <c r="I15" s="36" t="s">
        <v>19</v>
      </c>
      <c r="J15" s="37">
        <v>25</v>
      </c>
      <c r="K15" s="34" t="s">
        <v>20</v>
      </c>
      <c r="L15" s="35" t="s">
        <v>21</v>
      </c>
    </row>
    <row r="16" spans="1:12" ht="70.150000000000006" customHeight="1" x14ac:dyDescent="0.2">
      <c r="A16" s="29">
        <v>4</v>
      </c>
      <c r="B16" s="29" t="s">
        <v>27</v>
      </c>
      <c r="C16" s="30" t="s">
        <v>28</v>
      </c>
      <c r="D16" s="32" t="s">
        <v>29</v>
      </c>
      <c r="E16" s="36">
        <v>95117749.319999993</v>
      </c>
      <c r="F16" s="36">
        <f t="shared" si="0"/>
        <v>78017304.030000001</v>
      </c>
      <c r="G16" s="36">
        <v>9178506.3499999996</v>
      </c>
      <c r="H16" s="36">
        <v>68838797.680000007</v>
      </c>
      <c r="I16" s="36" t="s">
        <v>19</v>
      </c>
      <c r="J16" s="37">
        <v>24</v>
      </c>
      <c r="K16" s="34" t="s">
        <v>57</v>
      </c>
      <c r="L16" s="35" t="s">
        <v>21</v>
      </c>
    </row>
    <row r="17" spans="1:12" ht="70.150000000000006" customHeight="1" x14ac:dyDescent="0.2">
      <c r="A17" s="29">
        <v>5</v>
      </c>
      <c r="B17" s="29" t="s">
        <v>30</v>
      </c>
      <c r="C17" s="30" t="s">
        <v>17</v>
      </c>
      <c r="D17" s="32" t="s">
        <v>31</v>
      </c>
      <c r="E17" s="36">
        <v>10305500</v>
      </c>
      <c r="F17" s="36">
        <f t="shared" si="0"/>
        <v>6048175</v>
      </c>
      <c r="G17" s="36">
        <v>711550</v>
      </c>
      <c r="H17" s="36">
        <v>5336625</v>
      </c>
      <c r="I17" s="36" t="s">
        <v>19</v>
      </c>
      <c r="J17" s="37">
        <v>24</v>
      </c>
      <c r="K17" s="34" t="s">
        <v>57</v>
      </c>
      <c r="L17" s="35" t="s">
        <v>21</v>
      </c>
    </row>
    <row r="18" spans="1:12" ht="70.150000000000006" customHeight="1" x14ac:dyDescent="0.2">
      <c r="A18" s="29">
        <v>6</v>
      </c>
      <c r="B18" s="29" t="s">
        <v>32</v>
      </c>
      <c r="C18" s="31" t="s">
        <v>33</v>
      </c>
      <c r="D18" s="32" t="s">
        <v>34</v>
      </c>
      <c r="E18" s="36">
        <v>34596708.869999997</v>
      </c>
      <c r="F18" s="36">
        <f t="shared" si="0"/>
        <v>24204389.759999998</v>
      </c>
      <c r="G18" s="36">
        <v>2847575.26</v>
      </c>
      <c r="H18" s="36">
        <v>21356814.5</v>
      </c>
      <c r="I18" s="36" t="s">
        <v>19</v>
      </c>
      <c r="J18" s="37">
        <v>23</v>
      </c>
      <c r="K18" s="34" t="s">
        <v>20</v>
      </c>
      <c r="L18" s="35" t="s">
        <v>21</v>
      </c>
    </row>
    <row r="19" spans="1:12" ht="70.150000000000006" customHeight="1" x14ac:dyDescent="0.2">
      <c r="A19" s="29">
        <v>7</v>
      </c>
      <c r="B19" s="29" t="s">
        <v>35</v>
      </c>
      <c r="C19" s="30" t="s">
        <v>36</v>
      </c>
      <c r="D19" s="32" t="s">
        <v>37</v>
      </c>
      <c r="E19" s="36">
        <v>5903197.3799999999</v>
      </c>
      <c r="F19" s="36">
        <f t="shared" si="0"/>
        <v>5016254.0600000005</v>
      </c>
      <c r="G19" s="36">
        <v>590147.53</v>
      </c>
      <c r="H19" s="36">
        <v>4426106.53</v>
      </c>
      <c r="I19" s="36" t="s">
        <v>19</v>
      </c>
      <c r="J19" s="37">
        <v>21</v>
      </c>
      <c r="K19" s="34" t="s">
        <v>20</v>
      </c>
      <c r="L19" s="35" t="s">
        <v>21</v>
      </c>
    </row>
    <row r="20" spans="1:12" ht="78.75" x14ac:dyDescent="0.2">
      <c r="A20" s="29">
        <v>8</v>
      </c>
      <c r="B20" s="29" t="s">
        <v>38</v>
      </c>
      <c r="C20" s="30" t="s">
        <v>39</v>
      </c>
      <c r="D20" s="32" t="s">
        <v>40</v>
      </c>
      <c r="E20" s="36">
        <v>73059193.349999994</v>
      </c>
      <c r="F20" s="36">
        <f t="shared" si="0"/>
        <v>41097464.589999996</v>
      </c>
      <c r="G20" s="36">
        <v>5533463.29</v>
      </c>
      <c r="H20" s="36">
        <v>35564001.299999997</v>
      </c>
      <c r="I20" s="36" t="s">
        <v>19</v>
      </c>
      <c r="J20" s="37">
        <v>18</v>
      </c>
      <c r="K20" s="34" t="s">
        <v>20</v>
      </c>
      <c r="L20" s="35" t="s">
        <v>21</v>
      </c>
    </row>
    <row r="21" spans="1:12" ht="70.150000000000006" customHeight="1" x14ac:dyDescent="0.2">
      <c r="A21" s="29">
        <v>9</v>
      </c>
      <c r="B21" s="29" t="s">
        <v>41</v>
      </c>
      <c r="C21" s="29" t="s">
        <v>42</v>
      </c>
      <c r="D21" s="32" t="s">
        <v>43</v>
      </c>
      <c r="E21" s="36">
        <v>5669333.1200000001</v>
      </c>
      <c r="F21" s="36">
        <f t="shared" si="0"/>
        <v>4633300.54</v>
      </c>
      <c r="G21" s="36">
        <v>545094.18000000005</v>
      </c>
      <c r="H21" s="36">
        <v>4088206.36</v>
      </c>
      <c r="I21" s="36" t="s">
        <v>19</v>
      </c>
      <c r="J21" s="37">
        <v>15</v>
      </c>
      <c r="K21" s="34" t="s">
        <v>20</v>
      </c>
      <c r="L21" s="35" t="s">
        <v>21</v>
      </c>
    </row>
    <row r="22" spans="1:12" ht="70.150000000000006" customHeight="1" x14ac:dyDescent="0.2">
      <c r="A22" s="39">
        <v>10</v>
      </c>
      <c r="B22" s="39" t="s">
        <v>44</v>
      </c>
      <c r="C22" s="40" t="s">
        <v>45</v>
      </c>
      <c r="D22" s="41" t="s">
        <v>46</v>
      </c>
      <c r="E22" s="42">
        <v>16264929.6</v>
      </c>
      <c r="F22" s="36">
        <f t="shared" si="0"/>
        <v>13800098.16</v>
      </c>
      <c r="G22" s="42">
        <v>1623540.96</v>
      </c>
      <c r="H22" s="42">
        <v>12176557.199999999</v>
      </c>
      <c r="I22" s="42" t="s">
        <v>19</v>
      </c>
      <c r="J22" s="43">
        <v>13</v>
      </c>
      <c r="K22" s="34" t="s">
        <v>20</v>
      </c>
      <c r="L22" s="35" t="s">
        <v>21</v>
      </c>
    </row>
    <row r="23" spans="1:12" ht="15.75" x14ac:dyDescent="0.2">
      <c r="A23" s="13" t="s">
        <v>47</v>
      </c>
      <c r="B23" s="11"/>
      <c r="C23" s="11"/>
      <c r="D23" s="12"/>
      <c r="E23" s="44">
        <f>SUM(E13:E22)</f>
        <v>385162687.36000001</v>
      </c>
      <c r="F23" s="44">
        <f t="shared" ref="F23:H23" si="1">SUM(F13:F22)</f>
        <v>277247565.19999999</v>
      </c>
      <c r="G23" s="44">
        <f t="shared" si="1"/>
        <v>34295507.960000001</v>
      </c>
      <c r="H23" s="44">
        <f t="shared" si="1"/>
        <v>242952057.24000001</v>
      </c>
      <c r="I23" s="14"/>
      <c r="J23" s="23"/>
      <c r="K23" s="26"/>
      <c r="L23" s="25"/>
    </row>
    <row r="24" spans="1:12" ht="70.150000000000006" customHeight="1" x14ac:dyDescent="0.2">
      <c r="A24" s="29">
        <v>11</v>
      </c>
      <c r="B24" s="29" t="s">
        <v>48</v>
      </c>
      <c r="C24" s="30" t="s">
        <v>49</v>
      </c>
      <c r="D24" s="30" t="s">
        <v>50</v>
      </c>
      <c r="E24" s="36">
        <v>3231400</v>
      </c>
      <c r="F24" s="36">
        <f>SUM(H24:H24)</f>
        <v>2778400</v>
      </c>
      <c r="G24" s="36">
        <v>0</v>
      </c>
      <c r="H24" s="36">
        <v>2778400</v>
      </c>
      <c r="I24" s="36" t="s">
        <v>51</v>
      </c>
      <c r="J24" s="38" t="s">
        <v>52</v>
      </c>
      <c r="K24" s="34" t="s">
        <v>20</v>
      </c>
      <c r="L24" s="35" t="s">
        <v>20</v>
      </c>
    </row>
    <row r="25" spans="1:12" ht="70.150000000000006" customHeight="1" x14ac:dyDescent="0.2">
      <c r="A25" s="29">
        <v>12</v>
      </c>
      <c r="B25" s="30" t="s">
        <v>53</v>
      </c>
      <c r="C25" s="30" t="s">
        <v>33</v>
      </c>
      <c r="D25" s="30" t="s">
        <v>54</v>
      </c>
      <c r="E25" s="36">
        <v>9829482.8699999992</v>
      </c>
      <c r="F25" s="36">
        <f>SUM(H25:H25)</f>
        <v>8355060.4299999997</v>
      </c>
      <c r="G25" s="36">
        <v>0</v>
      </c>
      <c r="H25" s="36">
        <v>8355060.4299999997</v>
      </c>
      <c r="I25" s="36" t="s">
        <v>51</v>
      </c>
      <c r="J25" s="38" t="s">
        <v>52</v>
      </c>
      <c r="K25" s="34" t="s">
        <v>20</v>
      </c>
      <c r="L25" s="35" t="s">
        <v>20</v>
      </c>
    </row>
    <row r="26" spans="1:12" ht="15.75" x14ac:dyDescent="0.2">
      <c r="A26" s="15" t="s">
        <v>55</v>
      </c>
      <c r="B26" s="16"/>
      <c r="C26" s="16"/>
      <c r="D26" s="17"/>
      <c r="E26" s="44">
        <f>SUM(E24:E25)+E23</f>
        <v>398223570.23000002</v>
      </c>
      <c r="F26" s="44">
        <f>SUM(F24:F25)+F23</f>
        <v>288381025.63</v>
      </c>
      <c r="G26" s="44">
        <f>SUM(G24:G25)+G23</f>
        <v>34295507.960000001</v>
      </c>
      <c r="H26" s="44">
        <f>SUM(H24:H25)+H23</f>
        <v>254085517.67000002</v>
      </c>
      <c r="I26" s="18"/>
      <c r="J26" s="18"/>
      <c r="K26" s="18"/>
    </row>
    <row r="27" spans="1:12" ht="15.75" x14ac:dyDescent="0.2">
      <c r="A27" s="19"/>
      <c r="B27" s="6"/>
      <c r="C27" s="6"/>
      <c r="D27" s="9"/>
      <c r="E27" s="6"/>
      <c r="F27" s="6"/>
      <c r="G27" s="6"/>
      <c r="H27" s="6"/>
      <c r="I27" s="9"/>
      <c r="J27" s="9"/>
      <c r="K27" s="9"/>
      <c r="L27" s="9"/>
    </row>
    <row r="28" spans="1:12" ht="15.75" x14ac:dyDescent="0.2">
      <c r="A28" s="18"/>
      <c r="B28" s="18"/>
      <c r="C28" s="18"/>
      <c r="D28" s="18"/>
      <c r="E28" s="18"/>
      <c r="F28" s="18"/>
      <c r="G28" s="18"/>
      <c r="H28" s="18"/>
      <c r="I28" s="18"/>
      <c r="J28" s="5"/>
      <c r="K28" s="5"/>
      <c r="L28" s="5"/>
    </row>
    <row r="29" spans="1:12" ht="15.75" x14ac:dyDescent="0.25">
      <c r="A29" s="28" t="s">
        <v>56</v>
      </c>
      <c r="B29" s="7"/>
      <c r="C29" s="7"/>
      <c r="D29" s="20"/>
      <c r="E29" s="7"/>
      <c r="F29" s="7"/>
      <c r="G29" s="7"/>
      <c r="H29" s="7"/>
      <c r="I29" s="9"/>
      <c r="J29" s="9"/>
      <c r="K29" s="9"/>
    </row>
    <row r="30" spans="1:12" ht="15.75" x14ac:dyDescent="0.2">
      <c r="A30" s="18"/>
      <c r="B30" s="18"/>
      <c r="C30" s="18"/>
      <c r="D30" s="18"/>
      <c r="E30" s="18"/>
      <c r="F30" s="18"/>
      <c r="G30" s="18"/>
      <c r="H30" s="18"/>
      <c r="I30" s="5"/>
      <c r="J30" s="5"/>
      <c r="K30" s="5"/>
    </row>
    <row r="31" spans="1:12" ht="15.75" x14ac:dyDescent="0.2">
      <c r="A31" s="18"/>
      <c r="B31" s="18"/>
      <c r="C31" s="18"/>
      <c r="D31" s="18"/>
      <c r="E31" s="18"/>
      <c r="F31" s="18"/>
      <c r="G31" s="18"/>
      <c r="H31" s="18"/>
      <c r="I31" s="18"/>
      <c r="J31" s="5"/>
      <c r="K31" s="5"/>
      <c r="L31" s="5"/>
    </row>
    <row r="32" spans="1:12" ht="15.7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ht="15.7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</sheetData>
  <customSheetViews>
    <customSheetView guid="{2C5C7E96-9BA8-4E7F-B972-CEBFBA26A095}" fitToPage="1" printArea="1" view="pageLayout" topLeftCell="A3">
      <selection activeCell="E19" sqref="E19"/>
      <pageMargins left="0" right="0" top="0" bottom="0" header="0" footer="0"/>
      <pageSetup paperSize="9" scale="64" orientation="landscape" r:id="rId1"/>
      <headerFooter alignWithMargins="0">
        <oddHeader>&amp;C&amp;G&amp;RZałącznik nr 14</oddHeader>
        <oddFooter>Strona &amp;P z &amp;N</oddFooter>
      </headerFooter>
    </customSheetView>
    <customSheetView guid="{FAFB4A0E-1F6F-4F7C-9DAE-1728F139C581}" showPageBreaks="1" fitToPage="1" printArea="1" topLeftCell="A19">
      <selection activeCell="G44" sqref="G44"/>
      <pageMargins left="0" right="0" top="0" bottom="0" header="0" footer="0"/>
      <pageSetup paperSize="9" scale="59" orientation="landscape" r:id="rId2"/>
      <headerFooter alignWithMargins="0">
        <oddHeader>&amp;C&amp;G&amp;RZałącznik nr 14</oddHeader>
        <oddFooter>Strona &amp;P z &amp;N</oddFooter>
      </headerFooter>
    </customSheetView>
    <customSheetView guid="{6D6F63C6-7A6F-40DD-AD3D-B284E2FDB1F5}" showPageBreaks="1" fitToPage="1" printArea="1" topLeftCell="A25">
      <selection activeCell="E48" sqref="E48"/>
      <pageMargins left="0" right="0" top="0" bottom="0" header="0" footer="0"/>
      <pageSetup paperSize="9" scale="58" orientation="landscape" r:id="rId3"/>
      <headerFooter alignWithMargins="0">
        <oddHeader>&amp;C&amp;G&amp;RZałącznik nr 14</oddHeader>
        <oddFooter>Strona &amp;P z &amp;N</oddFooter>
      </headerFooter>
    </customSheetView>
    <customSheetView guid="{5C60DA98-78F3-4598-91CB-9FC5C757E531}" showPageBreaks="1" fitToPage="1" printArea="1">
      <selection activeCell="A2" sqref="A2"/>
      <pageMargins left="0" right="0" top="0" bottom="0" header="0" footer="0"/>
      <pageSetup paperSize="9" scale="50" orientation="landscape" r:id="rId4"/>
      <headerFooter alignWithMargins="0">
        <oddHeader>&amp;C&amp;G&amp;RZałącznik nr 14</oddHeader>
        <oddFooter>Strona &amp;P z &amp;N</oddFooter>
      </headerFooter>
    </customSheetView>
    <customSheetView guid="{F85D0C9A-47D2-4629-9036-B6898160B553}" showPageBreaks="1" fitToPage="1" view="pageBreakPreview" topLeftCell="E10">
      <selection activeCell="K10" sqref="K1:Q65536"/>
      <pageMargins left="0" right="0" top="0" bottom="0" header="0" footer="0"/>
      <pageSetup paperSize="9" scale="40" orientation="landscape" r:id="rId5"/>
      <headerFooter alignWithMargins="0">
        <oddHeader>&amp;C&amp;G&amp;RZałącznik nr 14</oddHeader>
        <oddFooter>&amp;CStrona &amp;P z &amp;N</oddFooter>
      </headerFooter>
    </customSheetView>
    <customSheetView guid="{C05284C5-3D77-458E-BA08-2BAD7C61D142}" showPageBreaks="1" fitToPage="1" view="pageBreakPreview">
      <selection activeCell="D35" sqref="D35"/>
      <pageMargins left="0" right="0" top="0" bottom="0" header="0" footer="0"/>
      <pageSetup paperSize="9" scale="61" orientation="landscape" r:id="rId6"/>
      <headerFooter alignWithMargins="0">
        <oddHeader>&amp;C&amp;G&amp;RZałącznik nr 15</oddHeader>
        <oddFooter>&amp;CStrona &amp;P z &amp;N</oddFooter>
      </headerFooter>
    </customSheetView>
  </customSheetViews>
  <phoneticPr fontId="2" type="noConversion"/>
  <pageMargins left="0.74803149606299213" right="0.74803149606299213" top="1.1417322834645669" bottom="0.98425196850393704" header="0.51181102362204722" footer="0.51181102362204722"/>
  <pageSetup paperSize="9" scale="33" orientation="landscape" r:id="rId7"/>
  <headerFooter alignWithMargins="0">
    <oddHeader>&amp;R&amp;"-,Standardowy"&amp;12Załącznik nr 11</oddHeader>
    <oddFooter>&amp;C&amp;G</oddFooter>
  </headerFooter>
  <legacyDrawingHF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91D2838DF0DC4EB5843F8066A18250" ma:contentTypeVersion="5" ma:contentTypeDescription="Utwórz nowy dokument." ma:contentTypeScope="" ma:versionID="a98cc2884d78e0c6f01398e72e3ad322">
  <xsd:schema xmlns:xsd="http://www.w3.org/2001/XMLSchema" xmlns:xs="http://www.w3.org/2001/XMLSchema" xmlns:p="http://schemas.microsoft.com/office/2006/metadata/properties" xmlns:ns2="ea1f0649-767e-4101-ac42-4c88ca8afb40" xmlns:ns3="67045f44-ec46-4ccc-a0f5-6e6600517be9" targetNamespace="http://schemas.microsoft.com/office/2006/metadata/properties" ma:root="true" ma:fieldsID="e1203d6a9c3d826e6fca0494f560f3c2" ns2:_="" ns3:_="">
    <xsd:import namespace="ea1f0649-767e-4101-ac42-4c88ca8afb40"/>
    <xsd:import namespace="67045f44-ec46-4ccc-a0f5-6e6600517b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0649-767e-4101-ac42-4c88ca8afb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45f44-ec46-4ccc-a0f5-6e6600517b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1415-D935-415C-963C-35905D6290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0649-767e-4101-ac42-4c88ca8afb40"/>
    <ds:schemaRef ds:uri="67045f44-ec46-4ccc-a0f5-6e6600517b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E28509-ED95-4B42-9485-53C93F418A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699B45-94E7-427D-AB6A-F8FEB2A79C08}">
  <ds:schemaRefs>
    <ds:schemaRef ds:uri="ea1f0649-767e-4101-ac42-4c88ca8afb40"/>
    <ds:schemaRef ds:uri="http://schemas.microsoft.com/office/2006/documentManagement/types"/>
    <ds:schemaRef ds:uri="http://purl.org/dc/terms/"/>
    <ds:schemaRef ds:uri="67045f44-ec46-4ccc-a0f5-6e6600517be9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15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Dańszczyk Daniel</cp:lastModifiedBy>
  <cp:revision/>
  <dcterms:created xsi:type="dcterms:W3CDTF">2009-08-04T12:39:16Z</dcterms:created>
  <dcterms:modified xsi:type="dcterms:W3CDTF">2023-11-30T07:46:34Z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0x010100D091D2838DF0DC4EB5843F8066A18250</vt:lpwstr>
  </property>
</Properties>
</file>